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perge\Desktop\"/>
    </mc:Choice>
  </mc:AlternateContent>
  <bookViews>
    <workbookView xWindow="0" yWindow="0" windowWidth="28800" windowHeight="14235" activeTab="3"/>
  </bookViews>
  <sheets>
    <sheet name="Dropsuit Skill Bonuses" sheetId="1" r:id="rId1"/>
    <sheet name="Weapons" sheetId="3" r:id="rId2"/>
    <sheet name="Weapon Ranges" sheetId="4" r:id="rId3"/>
    <sheet name="Dropsuits" sheetId="2" r:id="rId4"/>
  </sheets>
  <externalReferences>
    <externalReference r:id="rId5"/>
  </externalReferences>
  <definedNames>
    <definedName name="skillID">[1]Skills!$C$2:$C$220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4" l="1"/>
  <c r="B13" i="4"/>
  <c r="B9" i="4"/>
  <c r="F18" i="3"/>
  <c r="F16" i="3"/>
  <c r="F14" i="3"/>
  <c r="R13" i="3"/>
  <c r="R12" i="3"/>
  <c r="F12" i="3"/>
  <c r="F10" i="3"/>
  <c r="R9" i="3"/>
  <c r="R8" i="3"/>
  <c r="F8" i="3"/>
  <c r="F6" i="3"/>
  <c r="F4" i="3"/>
  <c r="F2" i="3"/>
  <c r="F76" i="2"/>
  <c r="F74" i="2"/>
  <c r="F72" i="2"/>
  <c r="F70" i="2"/>
  <c r="F68" i="2"/>
  <c r="F66" i="2"/>
  <c r="F64" i="2"/>
  <c r="F62" i="2"/>
  <c r="F60" i="2"/>
  <c r="F58" i="2"/>
  <c r="F56" i="2"/>
  <c r="F54" i="2"/>
  <c r="F51" i="2"/>
  <c r="F49" i="2"/>
  <c r="F47" i="2"/>
  <c r="F45" i="2"/>
  <c r="F43" i="2"/>
  <c r="F41" i="2"/>
  <c r="F39" i="2"/>
  <c r="F37" i="2"/>
  <c r="F35" i="2"/>
  <c r="F33" i="2"/>
  <c r="F31" i="2"/>
  <c r="F29" i="2"/>
  <c r="F26" i="2"/>
  <c r="F24" i="2"/>
  <c r="F22" i="2"/>
  <c r="F20" i="2"/>
  <c r="F18" i="2"/>
  <c r="F16" i="2"/>
  <c r="F14" i="2"/>
  <c r="F12" i="2"/>
  <c r="F10" i="2"/>
  <c r="F8" i="2"/>
  <c r="F6" i="2"/>
  <c r="F4" i="2"/>
  <c r="H12" i="4" l="1"/>
  <c r="H9" i="4"/>
  <c r="H11" i="4"/>
  <c r="H7" i="4"/>
  <c r="H10" i="4"/>
  <c r="H13" i="4"/>
  <c r="H14" i="4"/>
  <c r="H8" i="4"/>
  <c r="H6" i="4"/>
  <c r="H4" i="4"/>
  <c r="C14" i="4"/>
  <c r="C13" i="4"/>
  <c r="C11" i="4"/>
  <c r="C10" i="4"/>
  <c r="C12" i="4"/>
  <c r="C8" i="4"/>
  <c r="C7" i="4"/>
  <c r="C9" i="4"/>
  <c r="D9" i="4"/>
  <c r="D4" i="4"/>
  <c r="D12" i="4"/>
  <c r="D10" i="4"/>
  <c r="D8" i="4"/>
  <c r="D11" i="4"/>
  <c r="D7" i="4"/>
  <c r="D14" i="4"/>
  <c r="D6" i="4"/>
  <c r="D13" i="4"/>
  <c r="G9" i="4"/>
  <c r="G11" i="4"/>
  <c r="G8" i="4"/>
  <c r="G14" i="4"/>
  <c r="G7" i="4"/>
  <c r="G10" i="4"/>
  <c r="G13" i="4"/>
  <c r="G12" i="4"/>
  <c r="H5" i="4"/>
  <c r="G5" i="4"/>
  <c r="G6" i="4"/>
  <c r="G4" i="4"/>
  <c r="F5" i="4"/>
  <c r="C5" i="4"/>
  <c r="C6" i="4"/>
  <c r="C4" i="4"/>
  <c r="B5" i="4"/>
  <c r="D5" i="4"/>
</calcChain>
</file>

<file path=xl/sharedStrings.xml><?xml version="1.0" encoding="utf-8"?>
<sst xmlns="http://schemas.openxmlformats.org/spreadsheetml/2006/main" count="608" uniqueCount="212">
  <si>
    <t>Sentinel: +5% damage resistance to splash damage per level.</t>
  </si>
  <si>
    <r>
      <t>o</t>
    </r>
    <r>
      <rPr>
        <sz val="7"/>
        <rFont val="Times New Roman"/>
        <family val="1"/>
      </rPr>
      <t xml:space="preserve">   </t>
    </r>
    <r>
      <rPr>
        <sz val="11"/>
        <rFont val="Calibri"/>
        <family val="2"/>
        <scheme val="minor"/>
      </rPr>
      <t>Caldari Sentinel: 3% shield resistance to hybrid - blaster weapons, 2% shield resistance to laser weapons per level.</t>
    </r>
  </si>
  <si>
    <r>
      <t>o</t>
    </r>
    <r>
      <rPr>
        <sz val="7"/>
        <rFont val="Times New Roman"/>
        <family val="1"/>
      </rPr>
      <t xml:space="preserve">   </t>
    </r>
    <r>
      <rPr>
        <sz val="11"/>
        <rFont val="Calibri"/>
        <family val="2"/>
        <scheme val="minor"/>
      </rPr>
      <t>Gallente Sentinel: 3% armor resistance to hybrid - railgun weapons, 2% armor resistance to projectile weapons per level.</t>
    </r>
  </si>
  <si>
    <r>
      <t>o</t>
    </r>
    <r>
      <rPr>
        <sz val="7"/>
        <rFont val="Times New Roman"/>
        <family val="1"/>
      </rPr>
      <t xml:space="preserve">   </t>
    </r>
    <r>
      <rPr>
        <sz val="11"/>
        <rFont val="Calibri"/>
        <family val="2"/>
        <scheme val="minor"/>
      </rPr>
      <t>Minmatar Sentinel: 3% shield resistance to laser weapons, 2% armor resistance to hybrid - blaster weapons per level.</t>
    </r>
  </si>
  <si>
    <r>
      <t>o</t>
    </r>
    <r>
      <rPr>
        <sz val="7"/>
        <rFont val="Times New Roman"/>
        <family val="1"/>
      </rPr>
      <t xml:space="preserve">   </t>
    </r>
    <r>
      <rPr>
        <sz val="11"/>
        <rFont val="Calibri"/>
        <family val="2"/>
        <scheme val="minor"/>
      </rPr>
      <t>Amarr Sentinel: 3% armor resistance to projectile weapons, 2% shield resistance to hybrid - railgun weapons per level.</t>
    </r>
  </si>
  <si>
    <t>Commando: 5% reduction to reload speed of light/sidearm weapons.</t>
  </si>
  <si>
    <r>
      <t>o</t>
    </r>
    <r>
      <rPr>
        <sz val="7"/>
        <rFont val="Times New Roman"/>
        <family val="1"/>
      </rPr>
      <t xml:space="preserve">   </t>
    </r>
    <r>
      <rPr>
        <sz val="11"/>
        <rFont val="Calibri"/>
        <family val="2"/>
        <scheme val="minor"/>
      </rPr>
      <t>Caldari Commando: +2% damage to light hybrid – railgun weapons.</t>
    </r>
  </si>
  <si>
    <r>
      <t>o</t>
    </r>
    <r>
      <rPr>
        <sz val="7"/>
        <rFont val="Times New Roman"/>
        <family val="1"/>
      </rPr>
      <t xml:space="preserve">   </t>
    </r>
    <r>
      <rPr>
        <sz val="11"/>
        <rFont val="Calibri"/>
        <family val="2"/>
        <scheme val="minor"/>
      </rPr>
      <t>Gallente Commando: +2% damage to light hybrid – blaster weapons.</t>
    </r>
  </si>
  <si>
    <r>
      <t>o</t>
    </r>
    <r>
      <rPr>
        <sz val="7"/>
        <rFont val="Times New Roman"/>
        <family val="1"/>
      </rPr>
      <t xml:space="preserve">   </t>
    </r>
    <r>
      <rPr>
        <sz val="11"/>
        <rFont val="Calibri"/>
        <family val="2"/>
        <scheme val="minor"/>
      </rPr>
      <t>Minmatar Commando: +2% damage to light projectile and explosive weapons.</t>
    </r>
  </si>
  <si>
    <t xml:space="preserve"> </t>
  </si>
  <si>
    <r>
      <t>o</t>
    </r>
    <r>
      <rPr>
        <sz val="7"/>
        <rFont val="Times New Roman"/>
        <family val="1"/>
      </rPr>
      <t xml:space="preserve">   </t>
    </r>
    <r>
      <rPr>
        <sz val="11"/>
        <rFont val="Calibri"/>
        <family val="2"/>
        <scheme val="minor"/>
      </rPr>
      <t>Amarr Commando: +2% damage to light laser weapons.</t>
    </r>
  </si>
  <si>
    <t>Scout: +15% bonus to PG/CPU cost of cloak field per level.</t>
  </si>
  <si>
    <r>
      <t>§</t>
    </r>
    <r>
      <rPr>
        <sz val="7"/>
        <rFont val="Times New Roman"/>
        <family val="1"/>
      </rPr>
      <t xml:space="preserve">  </t>
    </r>
    <r>
      <rPr>
        <sz val="11"/>
        <rFont val="Calibri"/>
        <family val="2"/>
        <scheme val="minor"/>
      </rPr>
      <t>Caldari Scout: +5% bonus to dropsuit scan radius and scan precision per level.</t>
    </r>
  </si>
  <si>
    <r>
      <t>§</t>
    </r>
    <r>
      <rPr>
        <sz val="7"/>
        <rFont val="Times New Roman"/>
        <family val="1"/>
      </rPr>
      <t xml:space="preserve">  </t>
    </r>
    <r>
      <rPr>
        <sz val="11"/>
        <rFont val="Calibri"/>
        <family val="2"/>
        <scheme val="minor"/>
      </rPr>
      <t>Gallente Scout: +5% bonus to dropsuit scan radius and scan profile per level.</t>
    </r>
  </si>
  <si>
    <r>
      <t>§</t>
    </r>
    <r>
      <rPr>
        <sz val="7"/>
        <rFont val="Times New Roman"/>
        <family val="1"/>
      </rPr>
      <t xml:space="preserve">  </t>
    </r>
    <r>
      <rPr>
        <sz val="11"/>
        <rFont val="Calibri"/>
        <family val="2"/>
        <scheme val="minor"/>
      </rPr>
      <t>Minmatar Scout: 5% bonus to hacking speed and nova knife damage per level.</t>
    </r>
  </si>
  <si>
    <r>
      <t>§</t>
    </r>
    <r>
      <rPr>
        <sz val="7"/>
        <rFont val="Times New Roman"/>
        <family val="1"/>
      </rPr>
      <t xml:space="preserve">  </t>
    </r>
    <r>
      <rPr>
        <sz val="11"/>
        <rFont val="Calibri"/>
        <family val="2"/>
        <scheme val="minor"/>
      </rPr>
      <t>Amarr Scout: +5% bonus to stamina regen rate and max. stamina per level.</t>
    </r>
  </si>
  <si>
    <t>Tier/Type</t>
    <phoneticPr fontId="0" type="noConversion"/>
  </si>
  <si>
    <t>Display Name</t>
    <phoneticPr fontId="0" type="noConversion"/>
  </si>
  <si>
    <t>Purchase Type</t>
    <phoneticPr fontId="0" type="noConversion"/>
  </si>
  <si>
    <t>Meta Level</t>
  </si>
  <si>
    <t>Group</t>
  </si>
  <si>
    <t>ISK Base Price</t>
  </si>
  <si>
    <t>Heavy Weapon</t>
  </si>
  <si>
    <t>Light Weapon</t>
  </si>
  <si>
    <t>Sidearm Weapon</t>
  </si>
  <si>
    <t>High Slot</t>
  </si>
  <si>
    <t>Low Slot</t>
  </si>
  <si>
    <t>Equipment Slot</t>
  </si>
  <si>
    <t>Grenade Slot</t>
  </si>
  <si>
    <t>PG</t>
    <phoneticPr fontId="0" type="noConversion"/>
  </si>
  <si>
    <t>CPU</t>
    <phoneticPr fontId="0" type="noConversion"/>
  </si>
  <si>
    <t>Required Skill</t>
    <phoneticPr fontId="0" type="noConversion"/>
  </si>
  <si>
    <t>Skill Level</t>
    <phoneticPr fontId="0" type="noConversion"/>
  </si>
  <si>
    <t>Melee Damage</t>
  </si>
  <si>
    <t>Armor</t>
    <phoneticPr fontId="0" type="noConversion"/>
  </si>
  <si>
    <t>Shield</t>
    <phoneticPr fontId="0" type="noConversion"/>
  </si>
  <si>
    <t>Shield Recharge Delay</t>
  </si>
  <si>
    <t>Shield Depleted Recharge Delay</t>
  </si>
  <si>
    <t>Heal Shield Rate</t>
    <phoneticPr fontId="0" type="noConversion"/>
  </si>
  <si>
    <t>Heal Armor Rate</t>
  </si>
  <si>
    <t>Hacking Speed Bonus</t>
  </si>
  <si>
    <t>Scan Distance</t>
    <phoneticPr fontId="0" type="noConversion"/>
  </si>
  <si>
    <t>Scan Profile</t>
    <phoneticPr fontId="0" type="noConversion"/>
  </si>
  <si>
    <t>Scan Precision</t>
    <phoneticPr fontId="0" type="noConversion"/>
  </si>
  <si>
    <t>Ground Speed</t>
    <phoneticPr fontId="0" type="noConversion"/>
  </si>
  <si>
    <t>Max. Stamina</t>
  </si>
  <si>
    <t>Stamina Recharge Rate</t>
  </si>
  <si>
    <t>Commando</t>
  </si>
  <si>
    <t>Standard</t>
    <phoneticPr fontId="0" type="noConversion"/>
  </si>
  <si>
    <t>'Neo' Commando C-I</t>
  </si>
  <si>
    <t>AUR</t>
  </si>
  <si>
    <t>N/A</t>
  </si>
  <si>
    <t>None</t>
  </si>
  <si>
    <t>Commando C-I</t>
  </si>
  <si>
    <t>ISK</t>
  </si>
  <si>
    <t>skill_dc_caldari_commando</t>
  </si>
  <si>
    <t>Advanced</t>
  </si>
  <si>
    <t>'Neo' Commando C/1-Series</t>
  </si>
  <si>
    <t>Commando C/1-Series</t>
  </si>
  <si>
    <t>Prototype</t>
    <phoneticPr fontId="0" type="noConversion"/>
  </si>
  <si>
    <t>'Neo' Commando ck.0</t>
  </si>
  <si>
    <t>Commando ck.0</t>
  </si>
  <si>
    <t>'Neo' Commando G-I</t>
  </si>
  <si>
    <t>Commando G-I</t>
  </si>
  <si>
    <t>skill_dc_gallente_commando</t>
  </si>
  <si>
    <t>'Neo' Commando G/1-Series</t>
  </si>
  <si>
    <t>Commando G/1-Series</t>
  </si>
  <si>
    <t>'Neo' Commando gk.0</t>
  </si>
  <si>
    <t>Commando gk.0</t>
  </si>
  <si>
    <t>'Neo' Commando M-I</t>
  </si>
  <si>
    <t>Commando M-I</t>
  </si>
  <si>
    <t>skill_dc_minmatar_commando</t>
  </si>
  <si>
    <t>'Neo' Commando M/1-Series</t>
  </si>
  <si>
    <t>Commando M/1-Series</t>
  </si>
  <si>
    <t>'Neo' Commando mk.0</t>
  </si>
  <si>
    <t>Commando mk.0</t>
  </si>
  <si>
    <t>'Neo' Commando A-I</t>
  </si>
  <si>
    <t>Commando A-I</t>
  </si>
  <si>
    <t>skill_dc_amarr_commando</t>
  </si>
  <si>
    <t>'Neo' Commando A/1-Series</t>
  </si>
  <si>
    <t>Commando A/1-Series</t>
  </si>
  <si>
    <t>'Neo' Commando ak.0</t>
  </si>
  <si>
    <t>Commando ak.0</t>
  </si>
  <si>
    <t>Sentinel</t>
  </si>
  <si>
    <t>'Neo' Sentinel C-I</t>
  </si>
  <si>
    <t>Heavy</t>
  </si>
  <si>
    <t>Sentinel C-I</t>
  </si>
  <si>
    <t>skill_dc_caldari_sentinel</t>
  </si>
  <si>
    <t>'Neo' Sentinel C/1-Series</t>
  </si>
  <si>
    <t>Sentinel C/1-Series</t>
  </si>
  <si>
    <t>'Neo' Sentinel ck.0</t>
  </si>
  <si>
    <t>Sentinel ck.0</t>
  </si>
  <si>
    <t>'Neo' Sentinel G-I</t>
  </si>
  <si>
    <t>Sentinel G-I</t>
  </si>
  <si>
    <t>skill_dc_gallente_sentinel</t>
  </si>
  <si>
    <t>'Neo' Sentinel G/1-Series</t>
  </si>
  <si>
    <t>Sentinel G/1-Series</t>
  </si>
  <si>
    <t>'Neo' Sentinel gk.0</t>
  </si>
  <si>
    <t>Sentinel gk.0</t>
  </si>
  <si>
    <t>'Neo' Sentinel M-I</t>
  </si>
  <si>
    <t>Sentinel M-I</t>
  </si>
  <si>
    <t>skill_dc_minmatar_sentinel</t>
  </si>
  <si>
    <t>'Neo' Sentinel M/1-Series</t>
  </si>
  <si>
    <t>Sentinel M/1-Series</t>
  </si>
  <si>
    <t>'Neo' Sentinel mk.0</t>
  </si>
  <si>
    <t>Sentinel mk.0</t>
  </si>
  <si>
    <t>'Neo' Sentinel A-I</t>
  </si>
  <si>
    <t>Sentinel A-I</t>
  </si>
  <si>
    <t>skill_dc_amarr_sentinel</t>
  </si>
  <si>
    <t>'Neo' Sentinel A/1-Series</t>
  </si>
  <si>
    <t>Sentinel A/1-Series</t>
  </si>
  <si>
    <t>'Neo' Sentinel ak.0</t>
  </si>
  <si>
    <t>Sentinel ak.0</t>
  </si>
  <si>
    <t>Scout</t>
  </si>
  <si>
    <t>Standard</t>
  </si>
  <si>
    <t>'Neo' Scout C-I</t>
  </si>
  <si>
    <t>Scout C-I</t>
  </si>
  <si>
    <t>skill_dc_caldari_scout</t>
  </si>
  <si>
    <t>'Neo' Scout C/1-Series</t>
  </si>
  <si>
    <t>Scout C/1-Series</t>
  </si>
  <si>
    <t>'Neo' Scout ck.0</t>
  </si>
  <si>
    <t>Scout ck.0</t>
  </si>
  <si>
    <t>'Neo' Scout G-I</t>
    <phoneticPr fontId="0" type="noConversion"/>
  </si>
  <si>
    <t>Scout G-I</t>
    <phoneticPr fontId="0" type="noConversion"/>
  </si>
  <si>
    <t>skill_dc_gallente_scout</t>
  </si>
  <si>
    <t>'Neo' Scout G/1-Series</t>
    <phoneticPr fontId="0" type="noConversion"/>
  </si>
  <si>
    <t>Scout G/1-Series</t>
    <phoneticPr fontId="0" type="noConversion"/>
  </si>
  <si>
    <t>'Neo' Scout gk.0</t>
    <phoneticPr fontId="0" type="noConversion"/>
  </si>
  <si>
    <t>Scout gk.0</t>
    <phoneticPr fontId="0" type="noConversion"/>
  </si>
  <si>
    <t>'Neo' Scout M-I</t>
  </si>
  <si>
    <t>Scout M-I</t>
  </si>
  <si>
    <t>skill_dc_minmatar_scout</t>
  </si>
  <si>
    <t>'Neo' Scout M/1-Series</t>
  </si>
  <si>
    <t>Scout M/1-Series</t>
  </si>
  <si>
    <t>'Neo' Scout mk.0</t>
  </si>
  <si>
    <t>Scout mk.0</t>
  </si>
  <si>
    <t>'Neo' Scout A-I</t>
  </si>
  <si>
    <t>Scout A-I</t>
  </si>
  <si>
    <t>skill_dc_amarr_scout</t>
  </si>
  <si>
    <t>'Neo' Scout A/1-Series</t>
  </si>
  <si>
    <t>Scout A/1-Series</t>
  </si>
  <si>
    <t>'Neo' Scout ak.0</t>
  </si>
  <si>
    <t>Scout ak.0</t>
  </si>
  <si>
    <t>Purchase Type</t>
    <phoneticPr fontId="0" type="noConversion"/>
  </si>
  <si>
    <t>CPU Usage</t>
    <phoneticPr fontId="0" type="noConversion"/>
  </si>
  <si>
    <t>PG Usage</t>
    <phoneticPr fontId="0" type="noConversion"/>
  </si>
  <si>
    <t>Slot Type</t>
    <phoneticPr fontId="0" type="noConversion"/>
  </si>
  <si>
    <t>Damage</t>
  </si>
  <si>
    <t>Charge Up Time</t>
  </si>
  <si>
    <t>Damage at Full Charge</t>
  </si>
  <si>
    <t>ROF</t>
    <phoneticPr fontId="0" type="noConversion"/>
  </si>
  <si>
    <t>Fire Mode</t>
  </si>
  <si>
    <t>Max Range Modifier</t>
  </si>
  <si>
    <t>Optimal Range</t>
  </si>
  <si>
    <t>Effective Range</t>
  </si>
  <si>
    <t>Max Ammo</t>
    <phoneticPr fontId="0" type="noConversion"/>
  </si>
  <si>
    <t>Clip Size</t>
    <phoneticPr fontId="0" type="noConversion"/>
  </si>
  <si>
    <t>Reload Time</t>
    <phoneticPr fontId="0" type="noConversion"/>
  </si>
  <si>
    <t>Description</t>
  </si>
  <si>
    <t>Magsec SMG</t>
  </si>
  <si>
    <t>Magsec</t>
  </si>
  <si>
    <t>WS</t>
  </si>
  <si>
    <t>skill_we_magsec_operation</t>
  </si>
  <si>
    <t>Full-Auto</t>
  </si>
  <si>
    <t xml:space="preserve">The magsec is a semi-automatic firearm capable of sustained, accurate fire at ranges beyond what conventional sidearms can offer. </t>
  </si>
  <si>
    <t>'Skyglitch' Magsec SMG</t>
  </si>
  <si>
    <t>The Skyglitch utilizes fire-assist protocols to enable operation by untrained users</t>
  </si>
  <si>
    <t>Advanced</t>
    <phoneticPr fontId="0" type="noConversion"/>
  </si>
  <si>
    <t>N7-A Magsec SMG</t>
  </si>
  <si>
    <t>Advanced materials offer improved performance over standard tech in every aspect that counts</t>
  </si>
  <si>
    <t>'Gravepin' N7-A Magsec SMG</t>
  </si>
  <si>
    <t>The Gravepin has been modified to reduce the skill level required to operate</t>
  </si>
  <si>
    <t>Kaalakiota Magsec SMG</t>
  </si>
  <si>
    <t>A prototype magsec SMG offering improved all-round performance over advanced-level tech</t>
  </si>
  <si>
    <t>'Chokegrin' Kaalakiota Magsec SMG</t>
  </si>
  <si>
    <t>The Chokegrin has been modified to reduce the skill level required to operate</t>
  </si>
  <si>
    <t>Bolt Pistol</t>
  </si>
  <si>
    <t>skill_we_bolt_pistol_operation</t>
  </si>
  <si>
    <t>The bolt pistol is a slow-firing, high-impact handgun capable of firing kinetic projectiles with pinpoint accuracy</t>
  </si>
  <si>
    <t>'Guardwire' Bolt Pistol</t>
  </si>
  <si>
    <t>The Guardwire utilizes fire-assist protocols to enable operation by untrained users</t>
  </si>
  <si>
    <t>SR-25 Bolt Pistol</t>
  </si>
  <si>
    <t>'Shiftrisk' SR-25 Bolt Pistol</t>
  </si>
  <si>
    <t>The Shiftrisk utilizes fire-assist protocols to reduce the skill level required to operate</t>
  </si>
  <si>
    <t>Kaalakiota Bolt Pistol</t>
  </si>
  <si>
    <t>A prototype bolt pistol offering improved all-round performance over advanced-level tech</t>
  </si>
  <si>
    <t>'Nodeasylum' Kaalakiota Bolt Pistol</t>
  </si>
  <si>
    <t>The Nodeasylum utilizes fire-assist protocols to reduce the skill level required to operate</t>
  </si>
  <si>
    <t>Ion Pistol</t>
  </si>
  <si>
    <t>skill_we_ion_pistol_operation</t>
  </si>
  <si>
    <t>Single Shot</t>
  </si>
  <si>
    <t>The ion pistol is a ruthlessly efficient close-quarters weapon capable of rapid- and charged shot-fire</t>
  </si>
  <si>
    <t>'Wildlight' Ion Pistol</t>
  </si>
  <si>
    <t>The Wildlight utilizes fire-assist protocols to enable operation by untrained users</t>
  </si>
  <si>
    <t>T-12 Ion Pistol</t>
  </si>
  <si>
    <t>'Scattershin' T-12 Ion Pistol</t>
  </si>
  <si>
    <t>The Scattershin has been modified to reduce the skill level required to operate</t>
  </si>
  <si>
    <t>CreoDron Ion Pistol</t>
  </si>
  <si>
    <t>A prototype ion pistol offering improved all-round performance over advanced-level tech</t>
  </si>
  <si>
    <t>'Vaporlaw' CreoDron Ion Pistol</t>
  </si>
  <si>
    <t>The Vaporlaw has been modified to reduce the skill level required to operate</t>
  </si>
  <si>
    <t>STD</t>
  </si>
  <si>
    <t>ADV</t>
  </si>
  <si>
    <t>PRO</t>
  </si>
  <si>
    <t>Submachine Gun</t>
  </si>
  <si>
    <t>Breach Submachine Gun</t>
  </si>
  <si>
    <t>Burst Submachine Gun</t>
  </si>
  <si>
    <t>Tactical Submachine Gun</t>
  </si>
  <si>
    <t>Scrambler Pistol</t>
  </si>
  <si>
    <t>Breach Scrambler Pistol</t>
  </si>
  <si>
    <t>Burst Scrambler Pistol</t>
  </si>
  <si>
    <t>Tactical Scrambler Pistol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</si>
</sst>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name val="Calibri"/>
      <family val="2"/>
      <scheme val="minor"/>
    </font>
    <font>
      <sz val="11"/>
      <name val="Courier New"/>
      <family val="3"/>
    </font>
    <font>
      <sz val="7"/>
      <name val="Times New Roman"/>
      <family val="1"/>
    </font>
    <font>
      <sz val="11"/>
      <name val="Wingdings"/>
      <charset val="2"/>
    </font>
    <font>
      <sz val="10"/>
      <color theme="1"/>
      <name val="Arial"/>
      <family val="2"/>
    </font>
    <font>
      <sz val="10"/>
      <name val="Arial"/>
      <family val="2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8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2"/>
      <color indexed="8"/>
      <name val="Verdana"/>
      <family val="2"/>
    </font>
    <font>
      <sz val="12"/>
      <color indexed="8"/>
      <name val="Verdana"/>
      <family val="2"/>
    </font>
    <font>
      <sz val="12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93">
    <xf numFmtId="0" fontId="0" fillId="0" borderId="0" xfId="0"/>
    <xf numFmtId="0" fontId="2" fillId="0" borderId="0" xfId="0" applyFont="1" applyAlignment="1">
      <alignment horizontal="left" vertical="center" indent="5"/>
    </xf>
    <xf numFmtId="0" fontId="2" fillId="0" borderId="0" xfId="0" applyFont="1"/>
    <xf numFmtId="0" fontId="3" fillId="0" borderId="0" xfId="0" applyFont="1" applyAlignment="1">
      <alignment horizontal="left" vertical="center" indent="10"/>
    </xf>
    <xf numFmtId="0" fontId="2" fillId="0" borderId="0" xfId="0" applyFont="1" applyAlignment="1">
      <alignment horizontal="left" vertical="center" indent="10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 vertical="center" indent="15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textRotation="90"/>
    </xf>
    <xf numFmtId="0" fontId="6" fillId="0" borderId="2" xfId="0" applyFont="1" applyFill="1" applyBorder="1" applyAlignment="1">
      <alignment horizontal="center" vertical="center" textRotation="90"/>
    </xf>
    <xf numFmtId="3" fontId="6" fillId="0" borderId="4" xfId="0" applyNumberFormat="1" applyFont="1" applyFill="1" applyBorder="1" applyAlignment="1">
      <alignment horizontal="center" vertical="center" textRotation="90"/>
    </xf>
    <xf numFmtId="0" fontId="6" fillId="0" borderId="5" xfId="0" applyFont="1" applyFill="1" applyBorder="1" applyAlignment="1">
      <alignment horizontal="center" vertical="center" textRotation="90"/>
    </xf>
    <xf numFmtId="0" fontId="7" fillId="0" borderId="4" xfId="0" applyFont="1" applyFill="1" applyBorder="1" applyAlignment="1">
      <alignment horizontal="center" vertical="center" textRotation="90"/>
    </xf>
    <xf numFmtId="0" fontId="6" fillId="0" borderId="6" xfId="0" applyFont="1" applyFill="1" applyBorder="1" applyAlignment="1">
      <alignment horizontal="center" vertical="center" textRotation="90"/>
    </xf>
    <xf numFmtId="0" fontId="7" fillId="0" borderId="6" xfId="0" applyFont="1" applyFill="1" applyBorder="1" applyAlignment="1">
      <alignment horizontal="center" vertical="center" textRotation="90"/>
    </xf>
    <xf numFmtId="0" fontId="7" fillId="0" borderId="7" xfId="0" applyFont="1" applyFill="1" applyBorder="1" applyAlignment="1">
      <alignment horizontal="center" vertical="center" textRotation="90"/>
    </xf>
    <xf numFmtId="0" fontId="7" fillId="0" borderId="3" xfId="0" applyFont="1" applyFill="1" applyBorder="1" applyAlignment="1">
      <alignment horizontal="center" vertical="center" textRotation="90"/>
    </xf>
    <xf numFmtId="0" fontId="6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textRotation="90"/>
    </xf>
    <xf numFmtId="0" fontId="6" fillId="0" borderId="8" xfId="0" applyFont="1" applyFill="1" applyBorder="1" applyAlignment="1">
      <alignment horizontal="center" vertical="center" textRotation="90"/>
    </xf>
    <xf numFmtId="3" fontId="6" fillId="0" borderId="0" xfId="0" applyNumberFormat="1" applyFont="1" applyFill="1" applyBorder="1" applyAlignment="1">
      <alignment horizontal="center" vertical="center" textRotation="90"/>
    </xf>
    <xf numFmtId="0" fontId="6" fillId="0" borderId="0" xfId="0" applyFont="1" applyFill="1" applyBorder="1" applyAlignment="1">
      <alignment horizontal="center" vertical="center" textRotation="90"/>
    </xf>
    <xf numFmtId="0" fontId="6" fillId="0" borderId="10" xfId="0" applyFont="1" applyFill="1" applyBorder="1" applyAlignment="1">
      <alignment horizontal="center" vertical="center" textRotation="90"/>
    </xf>
    <xf numFmtId="0" fontId="7" fillId="0" borderId="0" xfId="0" applyFont="1" applyFill="1" applyBorder="1" applyAlignment="1">
      <alignment horizontal="center" vertical="center" textRotation="90"/>
    </xf>
    <xf numFmtId="0" fontId="6" fillId="0" borderId="11" xfId="0" applyFont="1" applyFill="1" applyBorder="1" applyAlignment="1">
      <alignment horizontal="center" vertical="center" textRotation="90"/>
    </xf>
    <xf numFmtId="0" fontId="7" fillId="0" borderId="11" xfId="0" applyFont="1" applyFill="1" applyBorder="1" applyAlignment="1">
      <alignment horizontal="center" vertical="center" textRotation="90"/>
    </xf>
    <xf numFmtId="0" fontId="7" fillId="0" borderId="9" xfId="0" applyFont="1" applyFill="1" applyBorder="1" applyAlignment="1">
      <alignment horizontal="center" vertical="center" textRotation="90"/>
    </xf>
    <xf numFmtId="0" fontId="9" fillId="0" borderId="9" xfId="0" quotePrefix="1" applyFont="1" applyFill="1" applyBorder="1" applyAlignment="1">
      <alignment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3" fontId="9" fillId="0" borderId="8" xfId="0" applyNumberFormat="1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vertical="center"/>
    </xf>
    <xf numFmtId="0" fontId="9" fillId="0" borderId="9" xfId="0" applyFont="1" applyFill="1" applyBorder="1" applyAlignment="1" applyProtection="1">
      <alignment horizontal="center" vertical="center"/>
      <protection locked="0"/>
    </xf>
    <xf numFmtId="0" fontId="10" fillId="0" borderId="11" xfId="0" applyFont="1" applyFill="1" applyBorder="1" applyAlignment="1">
      <alignment horizontal="center" vertical="center"/>
    </xf>
    <xf numFmtId="0" fontId="0" fillId="0" borderId="0" xfId="0" applyFill="1"/>
    <xf numFmtId="0" fontId="11" fillId="0" borderId="1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textRotation="90"/>
    </xf>
    <xf numFmtId="3" fontId="6" fillId="0" borderId="14" xfId="0" applyNumberFormat="1" applyFont="1" applyFill="1" applyBorder="1" applyAlignment="1">
      <alignment horizontal="center" vertical="center" textRotation="90"/>
    </xf>
    <xf numFmtId="0" fontId="6" fillId="0" borderId="7" xfId="0" applyFont="1" applyFill="1" applyBorder="1" applyAlignment="1">
      <alignment horizontal="center" vertical="center" textRotation="90"/>
    </xf>
    <xf numFmtId="0" fontId="6" fillId="0" borderId="4" xfId="0" applyFont="1" applyFill="1" applyBorder="1" applyAlignment="1">
      <alignment horizontal="center" vertical="center" textRotation="90"/>
    </xf>
    <xf numFmtId="0" fontId="12" fillId="0" borderId="4" xfId="0" applyFont="1" applyFill="1" applyBorder="1" applyAlignment="1">
      <alignment vertical="center"/>
    </xf>
    <xf numFmtId="3" fontId="9" fillId="0" borderId="15" xfId="0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9" fillId="0" borderId="18" xfId="0" quotePrefix="1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3" fontId="9" fillId="0" borderId="19" xfId="0" applyNumberFormat="1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13" fillId="0" borderId="22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11" fillId="0" borderId="8" xfId="0" applyFont="1" applyFill="1" applyBorder="1" applyAlignment="1">
      <alignment horizontal="center" vertical="center"/>
    </xf>
    <xf numFmtId="0" fontId="0" fillId="0" borderId="25" xfId="0" applyBorder="1" applyAlignment="1"/>
    <xf numFmtId="0" fontId="14" fillId="3" borderId="26" xfId="0" applyFont="1" applyFill="1" applyBorder="1" applyAlignment="1">
      <alignment horizontal="center"/>
    </xf>
    <xf numFmtId="0" fontId="0" fillId="0" borderId="27" xfId="0" applyBorder="1" applyAlignment="1"/>
    <xf numFmtId="0" fontId="15" fillId="0" borderId="26" xfId="0" applyFont="1" applyBorder="1" applyAlignment="1">
      <alignment horizontal="center"/>
    </xf>
    <xf numFmtId="0" fontId="0" fillId="0" borderId="0" xfId="0" applyBorder="1" applyAlignment="1"/>
    <xf numFmtId="0" fontId="1" fillId="2" borderId="26" xfId="1" applyBorder="1" applyAlignment="1">
      <alignment horizontal="center"/>
    </xf>
    <xf numFmtId="0" fontId="15" fillId="4" borderId="12" xfId="0" applyFont="1" applyFill="1" applyBorder="1" applyAlignment="1"/>
    <xf numFmtId="0" fontId="15" fillId="5" borderId="8" xfId="0" applyFont="1" applyFill="1" applyBorder="1" applyAlignment="1"/>
    <xf numFmtId="0" fontId="16" fillId="0" borderId="26" xfId="0" applyFont="1" applyBorder="1" applyAlignment="1">
      <alignment horizontal="center"/>
    </xf>
    <xf numFmtId="0" fontId="15" fillId="5" borderId="26" xfId="0" applyFont="1" applyFill="1" applyBorder="1" applyAlignment="1"/>
    <xf numFmtId="0" fontId="0" fillId="0" borderId="26" xfId="0" applyBorder="1" applyAlignment="1">
      <alignment horizontal="center"/>
    </xf>
    <xf numFmtId="0" fontId="15" fillId="5" borderId="18" xfId="0" applyFont="1" applyFill="1" applyBorder="1" applyAlignment="1"/>
    <xf numFmtId="0" fontId="15" fillId="4" borderId="26" xfId="0" applyFont="1" applyFill="1" applyBorder="1" applyAlignment="1"/>
    <xf numFmtId="0" fontId="15" fillId="4" borderId="18" xfId="0" applyFont="1" applyFill="1" applyBorder="1" applyAlignment="1"/>
    <xf numFmtId="0" fontId="15" fillId="0" borderId="26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14" fillId="3" borderId="26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 vertical="center"/>
    </xf>
  </cellXfs>
  <cellStyles count="2">
    <cellStyle name="Input" xfId="1" builtinId="20"/>
    <cellStyle name="Normal" xfId="0" builtinId="0"/>
  </cellStyles>
  <dxfs count="80">
    <dxf>
      <fill>
        <patternFill>
          <bgColor theme="6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theme="6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entral/Projects/dust514/DUST%20Design/Item%20Sheet_Market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opsuits"/>
      <sheetName val="Handheld Weapons"/>
      <sheetName val="Infantry Modules"/>
      <sheetName val="Grenades"/>
      <sheetName val="Equipment"/>
      <sheetName val="Augmentations"/>
      <sheetName val="Vehicles"/>
      <sheetName val="Vehicle Modules"/>
      <sheetName val="Turrets"/>
      <sheetName val="Installations"/>
      <sheetName val="Skills"/>
      <sheetName val="Skill Points Assumptions"/>
      <sheetName val="Skill Book Pricing Function"/>
      <sheetName val="Loot Tables"/>
      <sheetName val="ISK Pricing"/>
      <sheetName val="AUR Pricing"/>
      <sheetName val="ISK Reward Function"/>
      <sheetName val="Consumption simulation"/>
      <sheetName val="ListsMaintenanc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C2" t="str">
            <v>skill_we_weaponry</v>
          </cell>
        </row>
        <row r="3">
          <cell r="C3" t="str">
            <v>skill_we_explosives</v>
          </cell>
        </row>
        <row r="4">
          <cell r="C4" t="str">
            <v>skill_we_light_weapon_operation</v>
          </cell>
        </row>
        <row r="5">
          <cell r="C5" t="str">
            <v>skill_we_heavy_weapon_operation</v>
          </cell>
        </row>
        <row r="6">
          <cell r="C6" t="str">
            <v>skill_we_sidearm_operation</v>
          </cell>
        </row>
        <row r="7">
          <cell r="C7" t="str">
            <v>skill_we_handheld_weapon_upgrades</v>
          </cell>
        </row>
        <row r="8">
          <cell r="C8" t="str">
            <v>skill_we_assault_rifle_operation</v>
          </cell>
        </row>
        <row r="9">
          <cell r="C9" t="str">
            <v>skill_we_assault_rifle_ammo_capacity</v>
          </cell>
        </row>
        <row r="10">
          <cell r="C10" t="str">
            <v>skill_we_assault_rifle_sharpshooter</v>
          </cell>
        </row>
        <row r="11">
          <cell r="C11" t="str">
            <v>skill_we_assault_rifle_proficiency</v>
          </cell>
        </row>
        <row r="12">
          <cell r="C12" t="str">
            <v>skill_we_assault_rifle_rapid_reload</v>
          </cell>
        </row>
        <row r="13">
          <cell r="C13" t="str">
            <v>skill_we_assault_rifle_fitting_optimization</v>
          </cell>
        </row>
        <row r="14">
          <cell r="C14" t="str">
            <v>skill_we_combat_rifle_operation</v>
          </cell>
        </row>
        <row r="15">
          <cell r="C15" t="str">
            <v>skill_we_combat_rifle_ammo_capacity</v>
          </cell>
        </row>
        <row r="16">
          <cell r="C16" t="str">
            <v>skill_we_combat_rifle_sharpshooter</v>
          </cell>
        </row>
        <row r="17">
          <cell r="C17" t="str">
            <v>skill_we_combat_rifle_proficiency</v>
          </cell>
        </row>
        <row r="18">
          <cell r="C18" t="str">
            <v>skill_we_combat_rifle_rapid_reload</v>
          </cell>
        </row>
        <row r="19">
          <cell r="C19" t="str">
            <v>skill_we_combat_rifle_fitting_optimization</v>
          </cell>
        </row>
        <row r="20">
          <cell r="C20" t="str">
            <v>skill_we_rail_rifle_operation</v>
          </cell>
        </row>
        <row r="21">
          <cell r="C21" t="str">
            <v>skill_we_rail_rifle_ammo_capacity</v>
          </cell>
        </row>
        <row r="22">
          <cell r="C22" t="str">
            <v>skill_we_rail_rifle_proficiency</v>
          </cell>
        </row>
        <row r="23">
          <cell r="C23" t="str">
            <v>skill_we_rail_rifle_rapid_reload</v>
          </cell>
        </row>
        <row r="24">
          <cell r="C24" t="str">
            <v>skill_we_rail_rifle_fitting_optimization</v>
          </cell>
        </row>
        <row r="25">
          <cell r="C25" t="str">
            <v>skill_we_forge_gun_operation</v>
          </cell>
        </row>
        <row r="26">
          <cell r="C26" t="str">
            <v>skill_we_forge_gun_ammo_capacity</v>
          </cell>
        </row>
        <row r="27">
          <cell r="C27" t="str">
            <v>skill_we_forge_gun_proficiency</v>
          </cell>
        </row>
        <row r="28">
          <cell r="C28" t="str">
            <v>skill_we_forge_gun_rapid_reload</v>
          </cell>
        </row>
        <row r="29">
          <cell r="C29" t="str">
            <v>skill_we_forge_gun_fitting_optimization</v>
          </cell>
        </row>
        <row r="30">
          <cell r="C30" t="str">
            <v>skill_we_laser_rifle_operation</v>
          </cell>
        </row>
        <row r="31">
          <cell r="C31" t="str">
            <v>skill_we_laser_rifle_ammo_capacity</v>
          </cell>
        </row>
        <row r="32">
          <cell r="C32" t="str">
            <v>skill_we_laser_rifle_proficiency</v>
          </cell>
        </row>
        <row r="33">
          <cell r="C33" t="str">
            <v>skill_we_laser_rifle_rapid_reload</v>
          </cell>
        </row>
        <row r="34">
          <cell r="C34" t="str">
            <v>skill_we_laser_rifle_fitting_optimization</v>
          </cell>
        </row>
        <row r="35">
          <cell r="C35" t="str">
            <v>skill_we_heavy_machine_gun_operation</v>
          </cell>
        </row>
        <row r="36">
          <cell r="C36" t="str">
            <v>skill_we_heavy_machine_gun_ammo_capacity</v>
          </cell>
        </row>
        <row r="37">
          <cell r="C37" t="str">
            <v>skill_we_heavy_machine_gun_proficiency</v>
          </cell>
        </row>
        <row r="38">
          <cell r="C38" t="str">
            <v>skill_we_heavy_machine_gun_rapid_reload</v>
          </cell>
        </row>
        <row r="39">
          <cell r="C39" t="str">
            <v>skill_we_heavy_machine_gun_fitting_optimization</v>
          </cell>
        </row>
        <row r="40">
          <cell r="C40" t="str">
            <v>skill_we_mass_driver_operation</v>
          </cell>
        </row>
        <row r="41">
          <cell r="C41" t="str">
            <v>skill_we_mass_driver_ammo_capacity</v>
          </cell>
        </row>
        <row r="42">
          <cell r="C42" t="str">
            <v>skill_we_mass_driver_proficiency</v>
          </cell>
        </row>
        <row r="43">
          <cell r="C43" t="str">
            <v>skill_we_mass_driver_rapid_reload</v>
          </cell>
        </row>
        <row r="44">
          <cell r="C44" t="str">
            <v>skill_we_mass_driver_fitting_optimization</v>
          </cell>
        </row>
        <row r="45">
          <cell r="C45" t="str">
            <v>skill_we_swarm_launcher_operation</v>
          </cell>
        </row>
        <row r="46">
          <cell r="C46" t="str">
            <v>skill_we_swarm_launcher_ammo_capacity</v>
          </cell>
        </row>
        <row r="47">
          <cell r="C47" t="str">
            <v>skill_we_swarm_launcher_proficiency</v>
          </cell>
        </row>
        <row r="48">
          <cell r="C48" t="str">
            <v>skill_we_swarm_launcher_rapid_reload</v>
          </cell>
        </row>
        <row r="49">
          <cell r="C49" t="str">
            <v>skill_we_swarm_launcher_fitting_optimization</v>
          </cell>
        </row>
        <row r="50">
          <cell r="C50" t="str">
            <v>skill_we_scrambler_pistol_operation</v>
          </cell>
        </row>
        <row r="51">
          <cell r="C51" t="str">
            <v>skill_we_scrambler_pistol_ammo_capacity</v>
          </cell>
        </row>
        <row r="52">
          <cell r="C52" t="str">
            <v>skill_we_scrambler_pistol_proficiency</v>
          </cell>
        </row>
        <row r="53">
          <cell r="C53" t="str">
            <v>skill_we_scrambler_pistol_rapid_reload</v>
          </cell>
        </row>
        <row r="54">
          <cell r="C54" t="str">
            <v>skill_we_scrambler_pistol_fitting_optimization</v>
          </cell>
        </row>
        <row r="55">
          <cell r="C55" t="str">
            <v>skill_we_sniper_rifle_operation</v>
          </cell>
        </row>
        <row r="56">
          <cell r="C56" t="str">
            <v>skill_we_sniper_rifle_ammo_capacity</v>
          </cell>
        </row>
        <row r="57">
          <cell r="C57" t="str">
            <v>skill_we_sniper_rifle_proficiency</v>
          </cell>
        </row>
        <row r="58">
          <cell r="C58" t="str">
            <v>skill_we_sniper_rifle_rapid_reload</v>
          </cell>
        </row>
        <row r="59">
          <cell r="C59" t="str">
            <v>skill_we_sniper_rifle_fitting_optimization</v>
          </cell>
        </row>
        <row r="60">
          <cell r="C60" t="str">
            <v>skill_we_submachine_gun_operation</v>
          </cell>
        </row>
        <row r="61">
          <cell r="C61" t="str">
            <v>skill_we_submachine_gun_ammo_capacity</v>
          </cell>
        </row>
        <row r="62">
          <cell r="C62" t="str">
            <v>skill_we_submachine_gun_sharpshooter</v>
          </cell>
        </row>
        <row r="63">
          <cell r="C63" t="str">
            <v>skill_we_submachine_gun_proficiency</v>
          </cell>
        </row>
        <row r="64">
          <cell r="C64" t="str">
            <v>skill_we_submachine_gun_rapid_reload</v>
          </cell>
        </row>
        <row r="65">
          <cell r="C65" t="str">
            <v>skill_we_submachine_gun_fitting_optimization</v>
          </cell>
        </row>
        <row r="66">
          <cell r="C66" t="str">
            <v>skill_we_magsec_operation</v>
          </cell>
        </row>
        <row r="67">
          <cell r="C67" t="str">
            <v>skill_we_magsec_ammo_capacity</v>
          </cell>
        </row>
        <row r="68">
          <cell r="C68" t="str">
            <v>skill_we_magsec_sharpshooter</v>
          </cell>
        </row>
        <row r="69">
          <cell r="C69" t="str">
            <v>skill_we_magsec_proficiency</v>
          </cell>
        </row>
        <row r="70">
          <cell r="C70" t="str">
            <v>skill_we_magsec_rapid_reload</v>
          </cell>
        </row>
        <row r="71">
          <cell r="C71" t="str">
            <v>skill_we_magsec_fitting_optimization</v>
          </cell>
        </row>
        <row r="72">
          <cell r="C72" t="str">
            <v>skill_we_flaylock_pistol_operation</v>
          </cell>
        </row>
        <row r="73">
          <cell r="C73" t="str">
            <v>skill_we_flaylock_pistol_ammo_capacity</v>
          </cell>
        </row>
        <row r="74">
          <cell r="C74" t="str">
            <v>skill_we_flaylock_proficiency</v>
          </cell>
        </row>
        <row r="75">
          <cell r="C75" t="str">
            <v>skill_we_flaylock_pistol_rapid_reload</v>
          </cell>
        </row>
        <row r="76">
          <cell r="C76" t="str">
            <v>skill_we_flaylock_pistol_fitting_optimization</v>
          </cell>
        </row>
        <row r="77">
          <cell r="C77" t="str">
            <v>skill_we_scrambler_rifle_operation</v>
          </cell>
        </row>
        <row r="78">
          <cell r="C78" t="str">
            <v>skill_we_scrambler_rifle_ammo_capacity</v>
          </cell>
        </row>
        <row r="79">
          <cell r="C79" t="str">
            <v>skill_we_scrambler_rifle_proficiency</v>
          </cell>
        </row>
        <row r="80">
          <cell r="C80" t="str">
            <v>skill_we_scrambler_rifle_rapid_reload</v>
          </cell>
        </row>
        <row r="81">
          <cell r="C81" t="str">
            <v>skill_we_scrambler_rifle_fitting_optimization</v>
          </cell>
        </row>
        <row r="82">
          <cell r="C82" t="str">
            <v>skill_we_shotgun_operation</v>
          </cell>
        </row>
        <row r="83">
          <cell r="C83" t="str">
            <v>skill_we_shotgun_ammo_capacity</v>
          </cell>
        </row>
        <row r="84">
          <cell r="C84" t="str">
            <v>skill_we_shotgun_proficiency</v>
          </cell>
        </row>
        <row r="85">
          <cell r="C85" t="str">
            <v>skill_we_shotgun_rapid_reload</v>
          </cell>
        </row>
        <row r="86">
          <cell r="C86" t="str">
            <v>skill_we_shotgun_fitting_optimization</v>
          </cell>
        </row>
        <row r="87">
          <cell r="C87" t="str">
            <v>skill_we_plasma_cannon_operation</v>
          </cell>
        </row>
        <row r="88">
          <cell r="C88" t="str">
            <v>skill_we_plasma_cannon_ammo_capacity</v>
          </cell>
        </row>
        <row r="89">
          <cell r="C89" t="str">
            <v>skill_we_plasma_cannon_proficiency</v>
          </cell>
        </row>
        <row r="90">
          <cell r="C90" t="str">
            <v>skill_we_magsec_operation</v>
          </cell>
        </row>
        <row r="91">
          <cell r="C91" t="str">
            <v>skill_we_magsec_proficiency</v>
          </cell>
        </row>
        <row r="92">
          <cell r="C92" t="str">
            <v>skill_we_precision_rifle_operation</v>
          </cell>
        </row>
        <row r="93">
          <cell r="C93" t="str">
            <v>skill_we_precision_rifle_proficiency</v>
          </cell>
        </row>
        <row r="94">
          <cell r="C94" t="str">
            <v>skill_we_combat_rifle_operation</v>
          </cell>
        </row>
        <row r="95">
          <cell r="C95" t="str">
            <v>skill_we_combat_rifle_proficiency</v>
          </cell>
        </row>
        <row r="96">
          <cell r="C96" t="str">
            <v>skill_we_rail_rifle_operation</v>
          </cell>
        </row>
        <row r="97">
          <cell r="C97" t="str">
            <v>skill_we_rail_rifle_proficiency</v>
          </cell>
        </row>
        <row r="98">
          <cell r="C98" t="str">
            <v>skill_we_ion_pistol_operation</v>
          </cell>
        </row>
        <row r="99">
          <cell r="C99" t="str">
            <v>skill_we_ion_pistol_proficiency</v>
          </cell>
        </row>
        <row r="100">
          <cell r="C100" t="str">
            <v>skill_we_bolt_pistol_operation</v>
          </cell>
        </row>
        <row r="101">
          <cell r="C101" t="str">
            <v>skill_we_bolt_pistol_proficiency</v>
          </cell>
        </row>
        <row r="102">
          <cell r="C102" t="str">
            <v>skill_we_plasma_cannon_rapid_reload</v>
          </cell>
        </row>
        <row r="103">
          <cell r="C103" t="str">
            <v>skill_we_plasma_cannon_fitting_optimization</v>
          </cell>
        </row>
        <row r="104">
          <cell r="C104" t="str">
            <v>skill_we_nova_knife_operation</v>
          </cell>
        </row>
        <row r="105">
          <cell r="C105" t="str">
            <v>skill_we_nova_knife_proficiency</v>
          </cell>
        </row>
        <row r="106">
          <cell r="C106" t="str">
            <v>skill_de_demolitions</v>
          </cell>
        </row>
        <row r="107">
          <cell r="C107" t="str">
            <v>skill_de_grenadier</v>
          </cell>
        </row>
        <row r="108">
          <cell r="C108" t="str">
            <v>skill_we_precision_rifle_operation</v>
          </cell>
        </row>
        <row r="109">
          <cell r="C109" t="str">
            <v>skill_we_precision_rifle_proficiency</v>
          </cell>
        </row>
        <row r="110">
          <cell r="C110" t="str">
            <v>skill_we_ion_pistol_operation</v>
          </cell>
        </row>
        <row r="111">
          <cell r="C111" t="str">
            <v>skill_we_ion_pistol_proficiency</v>
          </cell>
        </row>
        <row r="112">
          <cell r="C112" t="str">
            <v>skill_we_bolt_pistol_operation</v>
          </cell>
        </row>
        <row r="113">
          <cell r="C113" t="str">
            <v>skill_we_bolt_pistol_proficiency</v>
          </cell>
        </row>
        <row r="114">
          <cell r="C114" t="str">
            <v>skill_dc_dropsuit_command</v>
          </cell>
        </row>
        <row r="115">
          <cell r="C115" t="str">
            <v>skill_dc_amarr_heavy</v>
          </cell>
        </row>
        <row r="116">
          <cell r="C116" t="str">
            <v>skill_dc_amarr_commando</v>
          </cell>
        </row>
        <row r="117">
          <cell r="C117" t="str">
            <v>skill_dc_amarr_sentinel</v>
          </cell>
        </row>
        <row r="118">
          <cell r="C118" t="str">
            <v>skill_dc_amarr_light</v>
          </cell>
        </row>
        <row r="119">
          <cell r="C119" t="str">
            <v>skill_dc_amarr_scout</v>
          </cell>
        </row>
        <row r="120">
          <cell r="C120" t="str">
            <v>skill_dc_amarr_medium</v>
          </cell>
        </row>
        <row r="121">
          <cell r="C121" t="str">
            <v>skill_dc_amarr_logistics</v>
          </cell>
        </row>
        <row r="122">
          <cell r="C122" t="str">
            <v>skill_dc_amarr_assault</v>
          </cell>
        </row>
        <row r="123">
          <cell r="C123" t="str">
            <v>skill_dc_caldari_heavy</v>
          </cell>
        </row>
        <row r="124">
          <cell r="C124" t="str">
            <v>skill_dc_caldari_commando</v>
          </cell>
        </row>
        <row r="125">
          <cell r="C125" t="str">
            <v>skill_dc_caldari_sentinel</v>
          </cell>
        </row>
        <row r="126">
          <cell r="C126" t="str">
            <v>skill_dc_caldari_light</v>
          </cell>
        </row>
        <row r="127">
          <cell r="C127" t="str">
            <v>skill_dc_caldari_scout</v>
          </cell>
        </row>
        <row r="128">
          <cell r="C128" t="str">
            <v>skill_dc_caldari_medium</v>
          </cell>
        </row>
        <row r="129">
          <cell r="C129" t="str">
            <v>skill_dc_caldari_logistics</v>
          </cell>
        </row>
        <row r="130">
          <cell r="C130" t="str">
            <v>skill_dc_caldari_assault</v>
          </cell>
        </row>
        <row r="131">
          <cell r="C131" t="str">
            <v>skill_dc_gallente_heavy</v>
          </cell>
        </row>
        <row r="132">
          <cell r="C132" t="str">
            <v>skill_dc_gallente_commando</v>
          </cell>
        </row>
        <row r="133">
          <cell r="C133" t="str">
            <v>skill_dc_gallente_sentinel</v>
          </cell>
        </row>
        <row r="134">
          <cell r="C134" t="str">
            <v>skill_dc_gallente_light</v>
          </cell>
        </row>
        <row r="135">
          <cell r="C135" t="str">
            <v>skill_dc_gallente_scout</v>
          </cell>
        </row>
        <row r="136">
          <cell r="C136" t="str">
            <v>skill_dc_gallente_pilot</v>
          </cell>
        </row>
        <row r="137">
          <cell r="C137" t="str">
            <v>skill_dc_gallente_medium</v>
          </cell>
        </row>
        <row r="138">
          <cell r="C138" t="str">
            <v>skill_dc_gallente_logistics</v>
          </cell>
        </row>
        <row r="139">
          <cell r="C139" t="str">
            <v>skill_dc_gallente_assault</v>
          </cell>
        </row>
        <row r="140">
          <cell r="C140" t="str">
            <v>skill_dc_minmatar_heavy</v>
          </cell>
        </row>
        <row r="141">
          <cell r="C141" t="str">
            <v>skill_dc_minmatar_commando</v>
          </cell>
        </row>
        <row r="142">
          <cell r="C142" t="str">
            <v>skill_dc_minmatar_sentinel</v>
          </cell>
        </row>
        <row r="143">
          <cell r="C143" t="str">
            <v>skill_dc_minmatar_light</v>
          </cell>
        </row>
        <row r="144">
          <cell r="C144" t="str">
            <v>skill_dc_minmatar_scout</v>
          </cell>
        </row>
        <row r="145">
          <cell r="C145" t="str">
            <v>skill_dc_minmatar_pilot</v>
          </cell>
        </row>
        <row r="146">
          <cell r="C146" t="str">
            <v>skill_dc_minmatar_medium</v>
          </cell>
        </row>
        <row r="147">
          <cell r="C147" t="str">
            <v>skill_dc_minmatar_logistics</v>
          </cell>
        </row>
        <row r="148">
          <cell r="C148" t="str">
            <v>skill_dc_minmatar_assault</v>
          </cell>
        </row>
        <row r="149">
          <cell r="C149" t="str">
            <v>skill_du_dropsuit_upgrades</v>
          </cell>
        </row>
        <row r="150">
          <cell r="C150" t="str">
            <v>skill_du_dropsuit_shield_upgrades</v>
          </cell>
        </row>
        <row r="151">
          <cell r="C151" t="str">
            <v>skill_du_shield_extension</v>
          </cell>
        </row>
        <row r="152">
          <cell r="C152" t="str">
            <v>skill_du_shield_regulation</v>
          </cell>
        </row>
        <row r="153">
          <cell r="C153" t="str">
            <v>skill_du_shield_recharging</v>
          </cell>
        </row>
        <row r="154">
          <cell r="C154" t="str">
            <v>skill_du_dropsuit_armor_upgrades</v>
          </cell>
        </row>
        <row r="155">
          <cell r="C155" t="str">
            <v>skill_du_armor_repair_systems</v>
          </cell>
        </row>
        <row r="156">
          <cell r="C156" t="str">
            <v>skill_du_armor_plating</v>
          </cell>
        </row>
        <row r="157">
          <cell r="C157" t="str">
            <v>skill_du_dropsuit_core_upgrades</v>
          </cell>
        </row>
        <row r="158">
          <cell r="C158" t="str">
            <v>skill_du_dropsuit_electronics</v>
          </cell>
        </row>
        <row r="159">
          <cell r="C159" t="str">
            <v>skill_du_drop_uplink_deployment</v>
          </cell>
        </row>
        <row r="160">
          <cell r="C160" t="str">
            <v>skill_du_dropsuit_engineering</v>
          </cell>
        </row>
        <row r="161">
          <cell r="C161" t="str">
            <v>skill_du_repair_tool_operation</v>
          </cell>
        </row>
        <row r="162">
          <cell r="C162" t="str">
            <v>skill_du_active_scanner_operation</v>
          </cell>
        </row>
        <row r="163">
          <cell r="C163" t="str">
            <v>skill_du_systems_hacking</v>
          </cell>
        </row>
        <row r="164">
          <cell r="C164" t="str">
            <v>skill_du_nanocircuitry</v>
          </cell>
        </row>
        <row r="165">
          <cell r="C165" t="str">
            <v>skill_du_precision_enhancement</v>
          </cell>
        </row>
        <row r="166">
          <cell r="C166" t="str">
            <v>skill_du_profile_dampening</v>
          </cell>
        </row>
        <row r="167">
          <cell r="C167" t="str">
            <v>skill_du_range_amplification</v>
          </cell>
        </row>
        <row r="168">
          <cell r="C168" t="str">
            <v>skill_du_biotic_upgrades</v>
          </cell>
        </row>
        <row r="169">
          <cell r="C169" t="str">
            <v>skill_du_cardiac_regulation</v>
          </cell>
        </row>
        <row r="170">
          <cell r="C170" t="str">
            <v>skill_du_kinetic_catalyzation</v>
          </cell>
        </row>
        <row r="171">
          <cell r="C171" t="str">
            <v>skill_du_hand_to_hand_combat</v>
          </cell>
        </row>
        <row r="172">
          <cell r="C172" t="str">
            <v>skill_vc_vehicle_command</v>
          </cell>
        </row>
        <row r="173">
          <cell r="C173" t="str">
            <v>skill_vc_caldari_lav</v>
          </cell>
        </row>
        <row r="174">
          <cell r="C174" t="str">
            <v>skill_vc_caldari_hav</v>
          </cell>
        </row>
        <row r="175">
          <cell r="C175" t="str">
            <v>skill_vc_caldari_enforcer_hav</v>
          </cell>
        </row>
        <row r="176">
          <cell r="C176" t="str">
            <v>skill_vc_caldari_logistics_lav</v>
          </cell>
        </row>
        <row r="177">
          <cell r="C177" t="str">
            <v>skill_vc_caldari_scout_lav</v>
          </cell>
        </row>
        <row r="178">
          <cell r="C178" t="str">
            <v>skill_vc_caldari_marauder</v>
          </cell>
        </row>
        <row r="179">
          <cell r="C179" t="str">
            <v>skill_vc_caldari_dropship</v>
          </cell>
        </row>
        <row r="180">
          <cell r="C180" t="str">
            <v>skill_vc_caldari_assault_dropship</v>
          </cell>
        </row>
        <row r="181">
          <cell r="C181" t="str">
            <v>skill_vc_caldari_logistics_dropship</v>
          </cell>
        </row>
        <row r="182">
          <cell r="C182" t="str">
            <v>skill_vc_gallente_lav</v>
          </cell>
        </row>
        <row r="183">
          <cell r="C183" t="str">
            <v>skill_vc_gallente_hav</v>
          </cell>
        </row>
        <row r="184">
          <cell r="C184" t="str">
            <v>skill_vc_gallente_enforcer_hav</v>
          </cell>
        </row>
        <row r="185">
          <cell r="C185" t="str">
            <v>skill_vc_gallente_logistics_lav</v>
          </cell>
        </row>
        <row r="186">
          <cell r="C186" t="str">
            <v>skill_vc_gallente_scout_lav</v>
          </cell>
        </row>
        <row r="187">
          <cell r="C187" t="str">
            <v>skill_vc_gallente_marauder</v>
          </cell>
        </row>
        <row r="188">
          <cell r="C188" t="str">
            <v>skill_vc_gallente_dropship</v>
          </cell>
        </row>
        <row r="189">
          <cell r="C189" t="str">
            <v>skill_vc_gallente_assault_dropship</v>
          </cell>
        </row>
        <row r="190">
          <cell r="C190" t="str">
            <v>skill_vc_gallente_logistics_dropship</v>
          </cell>
        </row>
        <row r="191">
          <cell r="C191" t="str">
            <v>skill_to_turret_operation</v>
          </cell>
        </row>
        <row r="192">
          <cell r="C192" t="str">
            <v>skill_to_small_hybrid_turret_operation</v>
          </cell>
        </row>
        <row r="193">
          <cell r="C193" t="str">
            <v>skill_to_small_hybrid_turret_proficiency</v>
          </cell>
        </row>
        <row r="194">
          <cell r="C194" t="str">
            <v>skill_to_large_hybrid_turret_operation</v>
          </cell>
        </row>
        <row r="195">
          <cell r="C195" t="str">
            <v>skill_to_large_hybrid_turret_proficiency</v>
          </cell>
        </row>
        <row r="196">
          <cell r="C196" t="str">
            <v>skill_to_small_missile_turret_operation</v>
          </cell>
        </row>
        <row r="197">
          <cell r="C197" t="str">
            <v>skill_to_small_missile_turret_proficiency</v>
          </cell>
        </row>
        <row r="198">
          <cell r="C198" t="str">
            <v>skill_to_large_missile_turret_operation</v>
          </cell>
        </row>
        <row r="199">
          <cell r="C199" t="str">
            <v>skill_to_large_missile_turret_proficiency</v>
          </cell>
        </row>
        <row r="200">
          <cell r="C200" t="str">
            <v>skill_vu_vehicle_upgrades</v>
          </cell>
        </row>
        <row r="201">
          <cell r="C201" t="str">
            <v>skill_vu_vehicle_armor_upgrades</v>
          </cell>
        </row>
        <row r="202">
          <cell r="C202" t="str">
            <v>skill_vu_armor_adaptation</v>
          </cell>
        </row>
        <row r="203">
          <cell r="C203" t="str">
            <v>skill_vu_vehicle_armor_repairing</v>
          </cell>
        </row>
        <row r="204">
          <cell r="C204" t="str">
            <v>skill_vu_vehicle_armor_plating</v>
          </cell>
        </row>
        <row r="205">
          <cell r="C205" t="str">
            <v>skill_vu_remote_repair_systems</v>
          </cell>
        </row>
        <row r="206">
          <cell r="C206" t="str">
            <v>skill_vu_vehicle_core_upgrades</v>
          </cell>
        </row>
        <row r="207">
          <cell r="C207" t="str">
            <v>skill_vu_vehicle_electronics</v>
          </cell>
        </row>
        <row r="208">
          <cell r="C208" t="str">
            <v>skill_vu_vehicle_engineering</v>
          </cell>
        </row>
        <row r="209">
          <cell r="C209" t="str">
            <v>skill_vu_vehicle_maneuvering</v>
          </cell>
        </row>
        <row r="210">
          <cell r="C210" t="str">
            <v>skill_vu_mobile_cru_operation</v>
          </cell>
        </row>
        <row r="211">
          <cell r="C211" t="str">
            <v>skill_vu_vehicle_shield_upgrades</v>
          </cell>
        </row>
        <row r="212">
          <cell r="C212" t="str">
            <v>skill_vu_shield_adaptation</v>
          </cell>
        </row>
        <row r="213">
          <cell r="C213" t="str">
            <v>skill_vu_shield_boost_systems</v>
          </cell>
        </row>
        <row r="214">
          <cell r="C214" t="str">
            <v>skill_vu_shield_transporting</v>
          </cell>
        </row>
        <row r="215">
          <cell r="C215" t="str">
            <v>skill_vu_vehicle_shield_recharging</v>
          </cell>
        </row>
        <row r="216">
          <cell r="C216" t="str">
            <v>skill_vu_vehicle_shield_extension</v>
          </cell>
        </row>
        <row r="217">
          <cell r="C217" t="str">
            <v>skill_vu_vehicle_turret_upgrades</v>
          </cell>
        </row>
        <row r="218">
          <cell r="C218" t="str">
            <v>skill_cm_corporations</v>
          </cell>
        </row>
        <row r="219">
          <cell r="C219" t="str">
            <v>skill_cm_megacorp_control</v>
          </cell>
        </row>
        <row r="220">
          <cell r="C220" t="str">
            <v>skill_cm_transstellar_empire_control</v>
          </cell>
        </row>
      </sheetData>
      <sheetData sheetId="11"/>
      <sheetData sheetId="12"/>
      <sheetData sheetId="13"/>
      <sheetData sheetId="14">
        <row r="19">
          <cell r="C19" t="str">
            <v>Scout</v>
          </cell>
          <cell r="D19">
            <v>2000</v>
          </cell>
          <cell r="E19">
            <v>610</v>
          </cell>
          <cell r="F19">
            <v>3000</v>
          </cell>
          <cell r="G19">
            <v>4905</v>
          </cell>
          <cell r="H19">
            <v>8040</v>
          </cell>
          <cell r="I19">
            <v>13155</v>
          </cell>
          <cell r="J19">
            <v>21540</v>
          </cell>
          <cell r="K19">
            <v>35250</v>
          </cell>
          <cell r="L19">
            <v>57690</v>
          </cell>
          <cell r="M19">
            <v>94425</v>
          </cell>
          <cell r="N19">
            <v>154560</v>
          </cell>
          <cell r="O19">
            <v>252975</v>
          </cell>
          <cell r="P19">
            <v>414075</v>
          </cell>
          <cell r="Q19">
            <v>677760</v>
          </cell>
          <cell r="R19">
            <v>1109355</v>
          </cell>
          <cell r="S19">
            <v>1815795</v>
          </cell>
          <cell r="T19">
            <v>2972085</v>
          </cell>
        </row>
        <row r="20">
          <cell r="C20" t="str">
            <v>Assault</v>
          </cell>
          <cell r="D20">
            <v>2000</v>
          </cell>
          <cell r="E20">
            <v>610</v>
          </cell>
          <cell r="F20">
            <v>3000</v>
          </cell>
          <cell r="G20">
            <v>4905</v>
          </cell>
          <cell r="H20">
            <v>8040</v>
          </cell>
          <cell r="I20">
            <v>13155</v>
          </cell>
          <cell r="J20">
            <v>21540</v>
          </cell>
          <cell r="K20">
            <v>35250</v>
          </cell>
          <cell r="L20">
            <v>57690</v>
          </cell>
          <cell r="M20">
            <v>94425</v>
          </cell>
          <cell r="N20">
            <v>154560</v>
          </cell>
          <cell r="O20">
            <v>252975</v>
          </cell>
          <cell r="P20">
            <v>414075</v>
          </cell>
          <cell r="Q20">
            <v>677760</v>
          </cell>
          <cell r="R20">
            <v>1109355</v>
          </cell>
          <cell r="S20">
            <v>1815795</v>
          </cell>
          <cell r="T20">
            <v>2972085</v>
          </cell>
        </row>
        <row r="21">
          <cell r="C21" t="str">
            <v>Heavy</v>
          </cell>
          <cell r="D21">
            <v>2000</v>
          </cell>
          <cell r="E21">
            <v>610</v>
          </cell>
          <cell r="F21">
            <v>3000</v>
          </cell>
          <cell r="G21">
            <v>4905</v>
          </cell>
          <cell r="H21">
            <v>8040</v>
          </cell>
          <cell r="I21">
            <v>13155</v>
          </cell>
          <cell r="J21">
            <v>21540</v>
          </cell>
          <cell r="K21">
            <v>35250</v>
          </cell>
          <cell r="L21">
            <v>57690</v>
          </cell>
          <cell r="M21">
            <v>94425</v>
          </cell>
          <cell r="N21">
            <v>154560</v>
          </cell>
          <cell r="O21">
            <v>252975</v>
          </cell>
          <cell r="P21">
            <v>414075</v>
          </cell>
          <cell r="Q21">
            <v>677760</v>
          </cell>
          <cell r="R21">
            <v>1109355</v>
          </cell>
          <cell r="S21">
            <v>1815795</v>
          </cell>
          <cell r="T21">
            <v>2972085</v>
          </cell>
        </row>
        <row r="22">
          <cell r="C22" t="str">
            <v>Logistics</v>
          </cell>
          <cell r="D22">
            <v>2000</v>
          </cell>
          <cell r="E22">
            <v>610</v>
          </cell>
          <cell r="F22">
            <v>3000</v>
          </cell>
          <cell r="G22">
            <v>4905</v>
          </cell>
          <cell r="H22">
            <v>8040</v>
          </cell>
          <cell r="I22">
            <v>13155</v>
          </cell>
          <cell r="J22">
            <v>21540</v>
          </cell>
          <cell r="K22">
            <v>35250</v>
          </cell>
          <cell r="L22">
            <v>57690</v>
          </cell>
          <cell r="M22">
            <v>94425</v>
          </cell>
          <cell r="N22">
            <v>154560</v>
          </cell>
          <cell r="O22">
            <v>252975</v>
          </cell>
          <cell r="P22">
            <v>414075</v>
          </cell>
          <cell r="Q22">
            <v>677760</v>
          </cell>
          <cell r="R22">
            <v>1109355</v>
          </cell>
          <cell r="S22">
            <v>1815795</v>
          </cell>
          <cell r="T22">
            <v>2972085</v>
          </cell>
        </row>
        <row r="23">
          <cell r="C23" t="str">
            <v>Commando</v>
          </cell>
          <cell r="D23">
            <v>2000</v>
          </cell>
          <cell r="E23">
            <v>610</v>
          </cell>
          <cell r="F23">
            <v>3000</v>
          </cell>
          <cell r="G23">
            <v>4905</v>
          </cell>
          <cell r="H23">
            <v>8040</v>
          </cell>
          <cell r="I23">
            <v>13155</v>
          </cell>
          <cell r="J23">
            <v>21540</v>
          </cell>
          <cell r="K23">
            <v>35250</v>
          </cell>
          <cell r="L23">
            <v>57690</v>
          </cell>
          <cell r="M23">
            <v>94425</v>
          </cell>
          <cell r="N23">
            <v>154560</v>
          </cell>
          <cell r="O23">
            <v>252975</v>
          </cell>
          <cell r="P23">
            <v>414075</v>
          </cell>
          <cell r="Q23">
            <v>677760</v>
          </cell>
          <cell r="R23">
            <v>1109355</v>
          </cell>
          <cell r="S23">
            <v>1815795</v>
          </cell>
          <cell r="T23">
            <v>2972085</v>
          </cell>
        </row>
        <row r="24">
          <cell r="C24" t="str">
            <v>Pilot</v>
          </cell>
          <cell r="D24">
            <v>2000</v>
          </cell>
          <cell r="E24">
            <v>610</v>
          </cell>
          <cell r="F24">
            <v>3000</v>
          </cell>
          <cell r="G24">
            <v>4905</v>
          </cell>
          <cell r="H24">
            <v>8040</v>
          </cell>
          <cell r="I24">
            <v>13155</v>
          </cell>
          <cell r="J24">
            <v>21540</v>
          </cell>
          <cell r="K24">
            <v>35250</v>
          </cell>
          <cell r="L24">
            <v>57690</v>
          </cell>
          <cell r="M24">
            <v>94425</v>
          </cell>
          <cell r="N24">
            <v>154560</v>
          </cell>
          <cell r="O24">
            <v>252975</v>
          </cell>
          <cell r="P24">
            <v>414075</v>
          </cell>
          <cell r="Q24">
            <v>677760</v>
          </cell>
          <cell r="R24">
            <v>1109355</v>
          </cell>
          <cell r="S24">
            <v>1815795</v>
          </cell>
          <cell r="T24">
            <v>2972085</v>
          </cell>
        </row>
        <row r="25">
          <cell r="C25" t="str">
            <v>Crusader</v>
          </cell>
          <cell r="D25">
            <v>2000</v>
          </cell>
          <cell r="E25">
            <v>610</v>
          </cell>
          <cell r="F25">
            <v>3000</v>
          </cell>
          <cell r="G25">
            <v>4905</v>
          </cell>
          <cell r="H25">
            <v>8040</v>
          </cell>
          <cell r="I25">
            <v>13155</v>
          </cell>
          <cell r="J25">
            <v>21540</v>
          </cell>
          <cell r="K25">
            <v>35250</v>
          </cell>
          <cell r="L25">
            <v>57690</v>
          </cell>
          <cell r="M25">
            <v>94425</v>
          </cell>
          <cell r="N25">
            <v>154560</v>
          </cell>
          <cell r="O25">
            <v>252975</v>
          </cell>
          <cell r="P25">
            <v>414075</v>
          </cell>
          <cell r="Q25">
            <v>677760</v>
          </cell>
          <cell r="R25">
            <v>1109355</v>
          </cell>
          <cell r="S25">
            <v>1815795</v>
          </cell>
          <cell r="T25">
            <v>2972085</v>
          </cell>
        </row>
        <row r="26">
          <cell r="C26" t="str">
            <v>Infantry Armor Plates</v>
          </cell>
          <cell r="D26">
            <v>600</v>
          </cell>
          <cell r="E26">
            <v>370</v>
          </cell>
          <cell r="F26">
            <v>900</v>
          </cell>
          <cell r="G26">
            <v>1470</v>
          </cell>
          <cell r="H26">
            <v>2415</v>
          </cell>
          <cell r="I26">
            <v>3945</v>
          </cell>
          <cell r="J26">
            <v>6465</v>
          </cell>
          <cell r="K26">
            <v>10575</v>
          </cell>
          <cell r="L26">
            <v>17310</v>
          </cell>
          <cell r="M26">
            <v>28335</v>
          </cell>
          <cell r="N26">
            <v>46365</v>
          </cell>
          <cell r="O26">
            <v>75900</v>
          </cell>
          <cell r="P26">
            <v>124230</v>
          </cell>
          <cell r="Q26">
            <v>203325</v>
          </cell>
          <cell r="R26">
            <v>332805</v>
          </cell>
          <cell r="S26">
            <v>544740</v>
          </cell>
          <cell r="T26">
            <v>891630</v>
          </cell>
        </row>
        <row r="27">
          <cell r="C27" t="str">
            <v>Infantry Armor Repairer</v>
          </cell>
          <cell r="D27">
            <v>850</v>
          </cell>
          <cell r="E27">
            <v>520</v>
          </cell>
          <cell r="F27">
            <v>1275</v>
          </cell>
          <cell r="G27">
            <v>2085</v>
          </cell>
          <cell r="H27">
            <v>3420</v>
          </cell>
          <cell r="I27">
            <v>5595</v>
          </cell>
          <cell r="J27">
            <v>9150</v>
          </cell>
          <cell r="K27">
            <v>14985</v>
          </cell>
          <cell r="L27">
            <v>24525</v>
          </cell>
          <cell r="M27">
            <v>40125</v>
          </cell>
          <cell r="N27">
            <v>65685</v>
          </cell>
          <cell r="O27">
            <v>107520</v>
          </cell>
          <cell r="P27">
            <v>175980</v>
          </cell>
          <cell r="Q27">
            <v>288045</v>
          </cell>
          <cell r="R27">
            <v>471480</v>
          </cell>
          <cell r="S27">
            <v>771705</v>
          </cell>
          <cell r="T27">
            <v>1263135</v>
          </cell>
        </row>
        <row r="28">
          <cell r="C28" t="str">
            <v>Infantry Ferroscale Plates</v>
          </cell>
          <cell r="D28">
            <v>850</v>
          </cell>
          <cell r="E28">
            <v>520</v>
          </cell>
          <cell r="F28">
            <v>1275</v>
          </cell>
          <cell r="G28">
            <v>2085</v>
          </cell>
          <cell r="H28">
            <v>3420</v>
          </cell>
          <cell r="I28">
            <v>5595</v>
          </cell>
          <cell r="J28">
            <v>9150</v>
          </cell>
          <cell r="K28">
            <v>14985</v>
          </cell>
          <cell r="L28">
            <v>24525</v>
          </cell>
          <cell r="M28">
            <v>40125</v>
          </cell>
          <cell r="N28">
            <v>65685</v>
          </cell>
          <cell r="O28">
            <v>107520</v>
          </cell>
          <cell r="P28">
            <v>175980</v>
          </cell>
          <cell r="Q28">
            <v>288045</v>
          </cell>
          <cell r="R28">
            <v>471480</v>
          </cell>
          <cell r="S28">
            <v>771705</v>
          </cell>
          <cell r="T28">
            <v>1263135</v>
          </cell>
        </row>
        <row r="29">
          <cell r="C29" t="str">
            <v>Infantry Reactive Plates</v>
          </cell>
          <cell r="D29">
            <v>850</v>
          </cell>
          <cell r="E29">
            <v>520</v>
          </cell>
          <cell r="F29">
            <v>1275</v>
          </cell>
          <cell r="G29">
            <v>2085</v>
          </cell>
          <cell r="H29">
            <v>3420</v>
          </cell>
          <cell r="I29">
            <v>5595</v>
          </cell>
          <cell r="J29">
            <v>9150</v>
          </cell>
          <cell r="K29">
            <v>14985</v>
          </cell>
          <cell r="L29">
            <v>24525</v>
          </cell>
          <cell r="M29">
            <v>40125</v>
          </cell>
          <cell r="N29">
            <v>65685</v>
          </cell>
          <cell r="O29">
            <v>107520</v>
          </cell>
          <cell r="P29">
            <v>175980</v>
          </cell>
          <cell r="Q29">
            <v>288045</v>
          </cell>
          <cell r="R29">
            <v>471480</v>
          </cell>
          <cell r="S29">
            <v>771705</v>
          </cell>
          <cell r="T29">
            <v>1263135</v>
          </cell>
        </row>
        <row r="30">
          <cell r="C30" t="str">
            <v>Infantry Shield Extender</v>
          </cell>
          <cell r="D30">
            <v>650</v>
          </cell>
          <cell r="E30">
            <v>400</v>
          </cell>
          <cell r="F30">
            <v>975</v>
          </cell>
          <cell r="G30">
            <v>1590</v>
          </cell>
          <cell r="H30">
            <v>2610</v>
          </cell>
          <cell r="I30">
            <v>4275</v>
          </cell>
          <cell r="J30">
            <v>7005</v>
          </cell>
          <cell r="K30">
            <v>11460</v>
          </cell>
          <cell r="L30">
            <v>18750</v>
          </cell>
          <cell r="M30">
            <v>30690</v>
          </cell>
          <cell r="N30">
            <v>50235</v>
          </cell>
          <cell r="O30">
            <v>82215</v>
          </cell>
          <cell r="P30">
            <v>134580</v>
          </cell>
          <cell r="Q30">
            <v>220275</v>
          </cell>
          <cell r="R30">
            <v>360540</v>
          </cell>
          <cell r="S30">
            <v>590130</v>
          </cell>
          <cell r="T30">
            <v>965925</v>
          </cell>
        </row>
        <row r="31">
          <cell r="C31" t="str">
            <v>Infantry Shield Recharger</v>
          </cell>
          <cell r="D31">
            <v>900</v>
          </cell>
          <cell r="E31">
            <v>550</v>
          </cell>
          <cell r="F31">
            <v>1350</v>
          </cell>
          <cell r="G31">
            <v>2205</v>
          </cell>
          <cell r="H31">
            <v>3615</v>
          </cell>
          <cell r="I31">
            <v>5925</v>
          </cell>
          <cell r="J31">
            <v>9690</v>
          </cell>
          <cell r="K31">
            <v>15855</v>
          </cell>
          <cell r="L31">
            <v>25965</v>
          </cell>
          <cell r="M31">
            <v>42495</v>
          </cell>
          <cell r="N31">
            <v>69555</v>
          </cell>
          <cell r="O31">
            <v>113835</v>
          </cell>
          <cell r="P31">
            <v>186330</v>
          </cell>
          <cell r="Q31">
            <v>304995</v>
          </cell>
          <cell r="R31">
            <v>499215</v>
          </cell>
          <cell r="S31">
            <v>817110</v>
          </cell>
          <cell r="T31">
            <v>1337445</v>
          </cell>
        </row>
        <row r="32">
          <cell r="C32" t="str">
            <v>Infantry Shield Regulator</v>
          </cell>
          <cell r="D32">
            <v>450</v>
          </cell>
          <cell r="E32">
            <v>270</v>
          </cell>
          <cell r="F32">
            <v>675</v>
          </cell>
          <cell r="G32">
            <v>1110</v>
          </cell>
          <cell r="H32">
            <v>1815</v>
          </cell>
          <cell r="I32">
            <v>2955</v>
          </cell>
          <cell r="J32">
            <v>4845</v>
          </cell>
          <cell r="K32">
            <v>7935</v>
          </cell>
          <cell r="L32">
            <v>12975</v>
          </cell>
          <cell r="M32">
            <v>21240</v>
          </cell>
          <cell r="N32">
            <v>34770</v>
          </cell>
          <cell r="O32">
            <v>56925</v>
          </cell>
          <cell r="P32">
            <v>93165</v>
          </cell>
          <cell r="Q32">
            <v>152490</v>
          </cell>
          <cell r="R32">
            <v>249600</v>
          </cell>
          <cell r="S32">
            <v>408555</v>
          </cell>
          <cell r="T32">
            <v>668715</v>
          </cell>
        </row>
        <row r="33">
          <cell r="C33" t="str">
            <v>Infantry Shield Energizer</v>
          </cell>
          <cell r="D33">
            <v>700</v>
          </cell>
          <cell r="E33">
            <v>430</v>
          </cell>
          <cell r="F33">
            <v>1050</v>
          </cell>
          <cell r="G33">
            <v>1725</v>
          </cell>
          <cell r="H33">
            <v>2820</v>
          </cell>
          <cell r="I33">
            <v>4605</v>
          </cell>
          <cell r="J33">
            <v>7530</v>
          </cell>
          <cell r="K33">
            <v>12330</v>
          </cell>
          <cell r="L33">
            <v>20190</v>
          </cell>
          <cell r="M33">
            <v>33045</v>
          </cell>
          <cell r="N33">
            <v>54090</v>
          </cell>
          <cell r="O33">
            <v>88545</v>
          </cell>
          <cell r="P33">
            <v>144930</v>
          </cell>
          <cell r="Q33">
            <v>237210</v>
          </cell>
          <cell r="R33">
            <v>388275</v>
          </cell>
          <cell r="S33">
            <v>635535</v>
          </cell>
          <cell r="T33">
            <v>1040235</v>
          </cell>
        </row>
        <row r="34">
          <cell r="C34" t="str">
            <v>Infantry Codebreaker</v>
          </cell>
          <cell r="D34">
            <v>650</v>
          </cell>
          <cell r="E34">
            <v>400</v>
          </cell>
          <cell r="F34">
            <v>975</v>
          </cell>
          <cell r="G34">
            <v>1590</v>
          </cell>
          <cell r="H34">
            <v>2610</v>
          </cell>
          <cell r="I34">
            <v>4275</v>
          </cell>
          <cell r="J34">
            <v>7005</v>
          </cell>
          <cell r="K34">
            <v>11460</v>
          </cell>
          <cell r="L34">
            <v>18750</v>
          </cell>
          <cell r="M34">
            <v>30690</v>
          </cell>
          <cell r="N34">
            <v>50235</v>
          </cell>
          <cell r="O34">
            <v>82215</v>
          </cell>
          <cell r="P34">
            <v>134580</v>
          </cell>
          <cell r="Q34">
            <v>220275</v>
          </cell>
          <cell r="R34">
            <v>360540</v>
          </cell>
          <cell r="S34">
            <v>590130</v>
          </cell>
          <cell r="T34">
            <v>965925</v>
          </cell>
        </row>
        <row r="35">
          <cell r="C35" t="str">
            <v>Infantry PG Upgrade</v>
          </cell>
          <cell r="D35">
            <v>800</v>
          </cell>
          <cell r="E35">
            <v>490</v>
          </cell>
          <cell r="F35">
            <v>1200</v>
          </cell>
          <cell r="G35">
            <v>1965</v>
          </cell>
          <cell r="H35">
            <v>3210</v>
          </cell>
          <cell r="I35">
            <v>5265</v>
          </cell>
          <cell r="J35">
            <v>8610</v>
          </cell>
          <cell r="K35">
            <v>14100</v>
          </cell>
          <cell r="L35">
            <v>23070</v>
          </cell>
          <cell r="M35">
            <v>37770</v>
          </cell>
          <cell r="N35">
            <v>61830</v>
          </cell>
          <cell r="O35">
            <v>101190</v>
          </cell>
          <cell r="P35">
            <v>165630</v>
          </cell>
          <cell r="Q35">
            <v>271110</v>
          </cell>
          <cell r="R35">
            <v>443745</v>
          </cell>
          <cell r="S35">
            <v>726315</v>
          </cell>
          <cell r="T35">
            <v>1188840</v>
          </cell>
        </row>
        <row r="36">
          <cell r="C36" t="str">
            <v>Infantry CPU Upgrade</v>
          </cell>
          <cell r="D36">
            <v>800</v>
          </cell>
          <cell r="E36">
            <v>490</v>
          </cell>
          <cell r="F36">
            <v>1200</v>
          </cell>
          <cell r="G36">
            <v>1965</v>
          </cell>
          <cell r="H36">
            <v>3210</v>
          </cell>
          <cell r="I36">
            <v>5265</v>
          </cell>
          <cell r="J36">
            <v>8610</v>
          </cell>
          <cell r="K36">
            <v>14100</v>
          </cell>
          <cell r="L36">
            <v>23070</v>
          </cell>
          <cell r="M36">
            <v>37770</v>
          </cell>
          <cell r="N36">
            <v>61830</v>
          </cell>
          <cell r="O36">
            <v>101190</v>
          </cell>
          <cell r="P36">
            <v>165630</v>
          </cell>
          <cell r="Q36">
            <v>271110</v>
          </cell>
          <cell r="R36">
            <v>443745</v>
          </cell>
          <cell r="S36">
            <v>726315</v>
          </cell>
          <cell r="T36">
            <v>1188840</v>
          </cell>
        </row>
        <row r="37">
          <cell r="C37" t="str">
            <v>Infantry Damage Amplifier</v>
          </cell>
          <cell r="D37">
            <v>850</v>
          </cell>
          <cell r="E37">
            <v>520</v>
          </cell>
          <cell r="F37">
            <v>1275</v>
          </cell>
          <cell r="G37">
            <v>2085</v>
          </cell>
          <cell r="H37">
            <v>3420</v>
          </cell>
          <cell r="I37">
            <v>5595</v>
          </cell>
          <cell r="J37">
            <v>9150</v>
          </cell>
          <cell r="K37">
            <v>14985</v>
          </cell>
          <cell r="L37">
            <v>24525</v>
          </cell>
          <cell r="M37">
            <v>40125</v>
          </cell>
          <cell r="N37">
            <v>65685</v>
          </cell>
          <cell r="O37">
            <v>107520</v>
          </cell>
          <cell r="P37">
            <v>175980</v>
          </cell>
          <cell r="Q37">
            <v>288045</v>
          </cell>
          <cell r="R37">
            <v>471480</v>
          </cell>
          <cell r="S37">
            <v>771705</v>
          </cell>
          <cell r="T37">
            <v>1263135</v>
          </cell>
        </row>
        <row r="38">
          <cell r="C38" t="str">
            <v>Infantry Kinetic Catalyzer</v>
          </cell>
          <cell r="D38">
            <v>450</v>
          </cell>
          <cell r="E38">
            <v>270</v>
          </cell>
          <cell r="F38">
            <v>675</v>
          </cell>
          <cell r="G38">
            <v>1110</v>
          </cell>
          <cell r="H38">
            <v>1815</v>
          </cell>
          <cell r="I38">
            <v>2955</v>
          </cell>
          <cell r="J38">
            <v>4845</v>
          </cell>
          <cell r="K38">
            <v>7935</v>
          </cell>
          <cell r="L38">
            <v>12975</v>
          </cell>
          <cell r="M38">
            <v>21240</v>
          </cell>
          <cell r="N38">
            <v>34770</v>
          </cell>
          <cell r="O38">
            <v>56925</v>
          </cell>
          <cell r="P38">
            <v>93165</v>
          </cell>
          <cell r="Q38">
            <v>152490</v>
          </cell>
          <cell r="R38">
            <v>249600</v>
          </cell>
          <cell r="S38">
            <v>408555</v>
          </cell>
          <cell r="T38">
            <v>668715</v>
          </cell>
        </row>
        <row r="39">
          <cell r="C39" t="str">
            <v>Infantry Cardiac Stimulant</v>
          </cell>
          <cell r="D39">
            <v>650</v>
          </cell>
          <cell r="E39">
            <v>400</v>
          </cell>
          <cell r="F39">
            <v>975</v>
          </cell>
          <cell r="G39">
            <v>1590</v>
          </cell>
          <cell r="H39">
            <v>2610</v>
          </cell>
          <cell r="I39">
            <v>4275</v>
          </cell>
          <cell r="J39">
            <v>7005</v>
          </cell>
          <cell r="K39">
            <v>11460</v>
          </cell>
          <cell r="L39">
            <v>18750</v>
          </cell>
          <cell r="M39">
            <v>30690</v>
          </cell>
          <cell r="N39">
            <v>50235</v>
          </cell>
          <cell r="O39">
            <v>82215</v>
          </cell>
          <cell r="P39">
            <v>134580</v>
          </cell>
          <cell r="Q39">
            <v>220275</v>
          </cell>
          <cell r="R39">
            <v>360540</v>
          </cell>
          <cell r="S39">
            <v>590130</v>
          </cell>
          <cell r="T39">
            <v>965925</v>
          </cell>
        </row>
        <row r="40">
          <cell r="C40" t="str">
            <v>Infantry Profile Dampener</v>
          </cell>
          <cell r="D40">
            <v>520</v>
          </cell>
          <cell r="E40">
            <v>320</v>
          </cell>
          <cell r="F40">
            <v>780</v>
          </cell>
          <cell r="G40">
            <v>1275</v>
          </cell>
          <cell r="H40">
            <v>2085</v>
          </cell>
          <cell r="I40">
            <v>3420</v>
          </cell>
          <cell r="J40">
            <v>5595</v>
          </cell>
          <cell r="K40">
            <v>9165</v>
          </cell>
          <cell r="L40">
            <v>15000</v>
          </cell>
          <cell r="M40">
            <v>24555</v>
          </cell>
          <cell r="N40">
            <v>40185</v>
          </cell>
          <cell r="O40">
            <v>65775</v>
          </cell>
          <cell r="P40">
            <v>107655</v>
          </cell>
          <cell r="Q40">
            <v>176220</v>
          </cell>
          <cell r="R40">
            <v>288435</v>
          </cell>
          <cell r="S40">
            <v>472110</v>
          </cell>
          <cell r="T40">
            <v>772740</v>
          </cell>
        </row>
        <row r="41">
          <cell r="C41" t="str">
            <v>Infantry Precision Enhancer</v>
          </cell>
          <cell r="D41">
            <v>550</v>
          </cell>
          <cell r="E41">
            <v>340</v>
          </cell>
          <cell r="F41">
            <v>825</v>
          </cell>
          <cell r="G41">
            <v>1350</v>
          </cell>
          <cell r="H41">
            <v>2205</v>
          </cell>
          <cell r="I41">
            <v>3615</v>
          </cell>
          <cell r="J41">
            <v>5925</v>
          </cell>
          <cell r="K41">
            <v>9690</v>
          </cell>
          <cell r="L41">
            <v>15870</v>
          </cell>
          <cell r="M41">
            <v>25965</v>
          </cell>
          <cell r="N41">
            <v>42510</v>
          </cell>
          <cell r="O41">
            <v>69570</v>
          </cell>
          <cell r="P41">
            <v>113865</v>
          </cell>
          <cell r="Q41">
            <v>186390</v>
          </cell>
          <cell r="R41">
            <v>305070</v>
          </cell>
          <cell r="S41">
            <v>499350</v>
          </cell>
          <cell r="T41">
            <v>817320</v>
          </cell>
        </row>
        <row r="42">
          <cell r="C42" t="str">
            <v>Infantry Range Amplifier</v>
          </cell>
          <cell r="D42">
            <v>550</v>
          </cell>
          <cell r="E42">
            <v>340</v>
          </cell>
          <cell r="F42">
            <v>825</v>
          </cell>
          <cell r="G42">
            <v>1350</v>
          </cell>
          <cell r="H42">
            <v>2205</v>
          </cell>
          <cell r="I42">
            <v>3615</v>
          </cell>
          <cell r="J42">
            <v>5925</v>
          </cell>
          <cell r="K42">
            <v>9690</v>
          </cell>
          <cell r="L42">
            <v>15870</v>
          </cell>
          <cell r="M42">
            <v>25965</v>
          </cell>
          <cell r="N42">
            <v>42510</v>
          </cell>
          <cell r="O42">
            <v>69570</v>
          </cell>
          <cell r="P42">
            <v>113865</v>
          </cell>
          <cell r="Q42">
            <v>186390</v>
          </cell>
          <cell r="R42">
            <v>305070</v>
          </cell>
          <cell r="S42">
            <v>499350</v>
          </cell>
          <cell r="T42">
            <v>817320</v>
          </cell>
        </row>
        <row r="43">
          <cell r="C43" t="str">
            <v>Infantry Cardiac Regulator</v>
          </cell>
          <cell r="D43">
            <v>480</v>
          </cell>
          <cell r="E43">
            <v>290</v>
          </cell>
          <cell r="F43">
            <v>720</v>
          </cell>
          <cell r="G43">
            <v>1185</v>
          </cell>
          <cell r="H43">
            <v>1935</v>
          </cell>
          <cell r="I43">
            <v>3150</v>
          </cell>
          <cell r="J43">
            <v>5175</v>
          </cell>
          <cell r="K43">
            <v>8460</v>
          </cell>
          <cell r="L43">
            <v>13845</v>
          </cell>
          <cell r="M43">
            <v>22665</v>
          </cell>
          <cell r="N43">
            <v>37095</v>
          </cell>
          <cell r="O43">
            <v>60720</v>
          </cell>
          <cell r="P43">
            <v>99375</v>
          </cell>
          <cell r="Q43">
            <v>162660</v>
          </cell>
          <cell r="R43">
            <v>266250</v>
          </cell>
          <cell r="S43">
            <v>435795</v>
          </cell>
          <cell r="T43">
            <v>713295</v>
          </cell>
        </row>
        <row r="44">
          <cell r="C44" t="str">
            <v>Infantry Myofibril Stimulant</v>
          </cell>
          <cell r="D44">
            <v>520</v>
          </cell>
          <cell r="E44">
            <v>320</v>
          </cell>
          <cell r="F44">
            <v>780</v>
          </cell>
          <cell r="G44">
            <v>1275</v>
          </cell>
          <cell r="H44">
            <v>2085</v>
          </cell>
          <cell r="I44">
            <v>3420</v>
          </cell>
          <cell r="J44">
            <v>5595</v>
          </cell>
          <cell r="K44">
            <v>9165</v>
          </cell>
          <cell r="L44">
            <v>15000</v>
          </cell>
          <cell r="M44">
            <v>24555</v>
          </cell>
          <cell r="N44">
            <v>40185</v>
          </cell>
          <cell r="O44">
            <v>65775</v>
          </cell>
          <cell r="P44">
            <v>107655</v>
          </cell>
          <cell r="Q44">
            <v>176220</v>
          </cell>
          <cell r="R44">
            <v>288435</v>
          </cell>
          <cell r="S44">
            <v>472110</v>
          </cell>
          <cell r="T44">
            <v>772740</v>
          </cell>
        </row>
        <row r="45">
          <cell r="C45" t="str">
            <v>Infantry PDU</v>
          </cell>
          <cell r="D45">
            <v>500</v>
          </cell>
          <cell r="E45">
            <v>310</v>
          </cell>
          <cell r="F45">
            <v>750</v>
          </cell>
          <cell r="G45">
            <v>1230</v>
          </cell>
          <cell r="H45">
            <v>2010</v>
          </cell>
          <cell r="I45">
            <v>3285</v>
          </cell>
          <cell r="J45">
            <v>5385</v>
          </cell>
          <cell r="K45">
            <v>8805</v>
          </cell>
          <cell r="L45">
            <v>14415</v>
          </cell>
          <cell r="M45">
            <v>23610</v>
          </cell>
          <cell r="N45">
            <v>38640</v>
          </cell>
          <cell r="O45">
            <v>63240</v>
          </cell>
          <cell r="P45">
            <v>103515</v>
          </cell>
          <cell r="Q45">
            <v>169440</v>
          </cell>
          <cell r="R45">
            <v>277335</v>
          </cell>
          <cell r="S45">
            <v>453945</v>
          </cell>
          <cell r="T45">
            <v>743025</v>
          </cell>
        </row>
        <row r="46">
          <cell r="C46" t="str">
            <v>Infantry Auto Detonator</v>
          </cell>
          <cell r="D46">
            <v>700</v>
          </cell>
          <cell r="E46">
            <v>430</v>
          </cell>
          <cell r="F46">
            <v>1050</v>
          </cell>
          <cell r="G46">
            <v>1725</v>
          </cell>
          <cell r="H46">
            <v>2820</v>
          </cell>
          <cell r="I46">
            <v>4605</v>
          </cell>
          <cell r="J46">
            <v>7530</v>
          </cell>
          <cell r="K46">
            <v>12330</v>
          </cell>
          <cell r="L46">
            <v>20190</v>
          </cell>
          <cell r="M46">
            <v>33045</v>
          </cell>
          <cell r="N46">
            <v>54090</v>
          </cell>
          <cell r="O46">
            <v>88545</v>
          </cell>
          <cell r="P46">
            <v>144930</v>
          </cell>
          <cell r="Q46">
            <v>237210</v>
          </cell>
          <cell r="R46">
            <v>388275</v>
          </cell>
          <cell r="S46">
            <v>635535</v>
          </cell>
          <cell r="T46">
            <v>1040235</v>
          </cell>
        </row>
        <row r="47">
          <cell r="C47" t="str">
            <v>Locus Grenades</v>
          </cell>
          <cell r="D47">
            <v>300</v>
          </cell>
          <cell r="E47">
            <v>180</v>
          </cell>
          <cell r="F47">
            <v>450</v>
          </cell>
          <cell r="G47">
            <v>735</v>
          </cell>
          <cell r="H47">
            <v>1200</v>
          </cell>
          <cell r="I47">
            <v>1980</v>
          </cell>
          <cell r="J47">
            <v>3225</v>
          </cell>
          <cell r="K47">
            <v>5280</v>
          </cell>
          <cell r="L47">
            <v>8655</v>
          </cell>
          <cell r="M47">
            <v>14160</v>
          </cell>
          <cell r="N47">
            <v>23190</v>
          </cell>
          <cell r="O47">
            <v>37950</v>
          </cell>
          <cell r="P47">
            <v>62115</v>
          </cell>
          <cell r="Q47">
            <v>101670</v>
          </cell>
          <cell r="R47">
            <v>166410</v>
          </cell>
          <cell r="S47">
            <v>272370</v>
          </cell>
          <cell r="T47">
            <v>445815</v>
          </cell>
        </row>
        <row r="48">
          <cell r="C48" t="str">
            <v>Flux Grenades</v>
          </cell>
          <cell r="D48">
            <v>400</v>
          </cell>
          <cell r="E48">
            <v>240</v>
          </cell>
          <cell r="F48">
            <v>600</v>
          </cell>
          <cell r="G48">
            <v>975</v>
          </cell>
          <cell r="H48">
            <v>1605</v>
          </cell>
          <cell r="I48">
            <v>2625</v>
          </cell>
          <cell r="J48">
            <v>4305</v>
          </cell>
          <cell r="K48">
            <v>7050</v>
          </cell>
          <cell r="L48">
            <v>11535</v>
          </cell>
          <cell r="M48">
            <v>18885</v>
          </cell>
          <cell r="N48">
            <v>30915</v>
          </cell>
          <cell r="O48">
            <v>50595</v>
          </cell>
          <cell r="P48">
            <v>82815</v>
          </cell>
          <cell r="Q48">
            <v>135555</v>
          </cell>
          <cell r="R48">
            <v>221865</v>
          </cell>
          <cell r="S48">
            <v>363165</v>
          </cell>
          <cell r="T48">
            <v>594420</v>
          </cell>
        </row>
        <row r="49">
          <cell r="C49" t="str">
            <v>Contact Grenades</v>
          </cell>
          <cell r="D49">
            <v>450</v>
          </cell>
          <cell r="E49">
            <v>270</v>
          </cell>
          <cell r="F49">
            <v>675</v>
          </cell>
          <cell r="G49">
            <v>1110</v>
          </cell>
          <cell r="H49">
            <v>1815</v>
          </cell>
          <cell r="I49">
            <v>2955</v>
          </cell>
          <cell r="J49">
            <v>4845</v>
          </cell>
          <cell r="K49">
            <v>7935</v>
          </cell>
          <cell r="L49">
            <v>12975</v>
          </cell>
          <cell r="M49">
            <v>21240</v>
          </cell>
          <cell r="N49">
            <v>34770</v>
          </cell>
          <cell r="O49">
            <v>56925</v>
          </cell>
          <cell r="P49">
            <v>93165</v>
          </cell>
          <cell r="Q49">
            <v>152490</v>
          </cell>
          <cell r="R49">
            <v>249600</v>
          </cell>
          <cell r="S49">
            <v>408555</v>
          </cell>
          <cell r="T49">
            <v>668715</v>
          </cell>
        </row>
        <row r="50">
          <cell r="C50" t="str">
            <v>Anti-Vehicle Grenades</v>
          </cell>
          <cell r="D50">
            <v>500</v>
          </cell>
          <cell r="E50">
            <v>310</v>
          </cell>
          <cell r="F50">
            <v>750</v>
          </cell>
          <cell r="G50">
            <v>1230</v>
          </cell>
          <cell r="H50">
            <v>2010</v>
          </cell>
          <cell r="I50">
            <v>3285</v>
          </cell>
          <cell r="J50">
            <v>5385</v>
          </cell>
          <cell r="K50">
            <v>8805</v>
          </cell>
          <cell r="L50">
            <v>14415</v>
          </cell>
          <cell r="M50">
            <v>23610</v>
          </cell>
          <cell r="N50">
            <v>38640</v>
          </cell>
          <cell r="O50">
            <v>63240</v>
          </cell>
          <cell r="P50">
            <v>103515</v>
          </cell>
          <cell r="Q50">
            <v>169440</v>
          </cell>
          <cell r="R50">
            <v>277335</v>
          </cell>
          <cell r="S50">
            <v>453945</v>
          </cell>
          <cell r="T50">
            <v>743025</v>
          </cell>
        </row>
        <row r="51">
          <cell r="C51" t="str">
            <v>Assault Rifle</v>
          </cell>
          <cell r="D51">
            <v>1000</v>
          </cell>
          <cell r="E51">
            <v>610</v>
          </cell>
          <cell r="F51">
            <v>1500</v>
          </cell>
          <cell r="G51">
            <v>2460</v>
          </cell>
          <cell r="H51">
            <v>4020</v>
          </cell>
          <cell r="I51">
            <v>6585</v>
          </cell>
          <cell r="J51">
            <v>10770</v>
          </cell>
          <cell r="K51">
            <v>17625</v>
          </cell>
          <cell r="L51">
            <v>28845</v>
          </cell>
          <cell r="M51">
            <v>47220</v>
          </cell>
          <cell r="N51">
            <v>77280</v>
          </cell>
          <cell r="O51">
            <v>126495</v>
          </cell>
          <cell r="P51">
            <v>207045</v>
          </cell>
          <cell r="Q51">
            <v>338880</v>
          </cell>
          <cell r="R51">
            <v>554685</v>
          </cell>
          <cell r="S51">
            <v>907890</v>
          </cell>
          <cell r="T51">
            <v>1486050</v>
          </cell>
        </row>
        <row r="52">
          <cell r="C52" t="str">
            <v>Submachine Gun</v>
          </cell>
          <cell r="D52">
            <v>450</v>
          </cell>
          <cell r="E52">
            <v>270</v>
          </cell>
          <cell r="F52">
            <v>675</v>
          </cell>
          <cell r="G52">
            <v>1110</v>
          </cell>
          <cell r="H52">
            <v>1815</v>
          </cell>
          <cell r="I52">
            <v>2955</v>
          </cell>
          <cell r="J52">
            <v>4845</v>
          </cell>
          <cell r="K52">
            <v>7935</v>
          </cell>
          <cell r="L52">
            <v>12975</v>
          </cell>
          <cell r="M52">
            <v>21240</v>
          </cell>
          <cell r="N52">
            <v>34770</v>
          </cell>
          <cell r="O52">
            <v>56925</v>
          </cell>
          <cell r="P52">
            <v>93165</v>
          </cell>
          <cell r="Q52">
            <v>152490</v>
          </cell>
          <cell r="R52">
            <v>249600</v>
          </cell>
          <cell r="S52">
            <v>408555</v>
          </cell>
          <cell r="T52">
            <v>668715</v>
          </cell>
        </row>
        <row r="53">
          <cell r="C53" t="str">
            <v>Forge Gun</v>
          </cell>
          <cell r="D53">
            <v>1000</v>
          </cell>
          <cell r="E53">
            <v>610</v>
          </cell>
          <cell r="F53">
            <v>1500</v>
          </cell>
          <cell r="G53">
            <v>2460</v>
          </cell>
          <cell r="H53">
            <v>4020</v>
          </cell>
          <cell r="I53">
            <v>6585</v>
          </cell>
          <cell r="J53">
            <v>10770</v>
          </cell>
          <cell r="K53">
            <v>17625</v>
          </cell>
          <cell r="L53">
            <v>28845</v>
          </cell>
          <cell r="M53">
            <v>47220</v>
          </cell>
          <cell r="N53">
            <v>77280</v>
          </cell>
          <cell r="O53">
            <v>126495</v>
          </cell>
          <cell r="P53">
            <v>207045</v>
          </cell>
          <cell r="Q53">
            <v>338880</v>
          </cell>
          <cell r="R53">
            <v>554685</v>
          </cell>
          <cell r="S53">
            <v>907890</v>
          </cell>
          <cell r="T53">
            <v>1486050</v>
          </cell>
        </row>
        <row r="54">
          <cell r="C54" t="str">
            <v>Sniper Rifle</v>
          </cell>
          <cell r="D54">
            <v>1000</v>
          </cell>
          <cell r="E54">
            <v>610</v>
          </cell>
          <cell r="F54">
            <v>1500</v>
          </cell>
          <cell r="G54">
            <v>2460</v>
          </cell>
          <cell r="H54">
            <v>4020</v>
          </cell>
          <cell r="I54">
            <v>6585</v>
          </cell>
          <cell r="J54">
            <v>10770</v>
          </cell>
          <cell r="K54">
            <v>17625</v>
          </cell>
          <cell r="L54">
            <v>28845</v>
          </cell>
          <cell r="M54">
            <v>47220</v>
          </cell>
          <cell r="N54">
            <v>77280</v>
          </cell>
          <cell r="O54">
            <v>126495</v>
          </cell>
          <cell r="P54">
            <v>207045</v>
          </cell>
          <cell r="Q54">
            <v>338880</v>
          </cell>
          <cell r="R54">
            <v>554685</v>
          </cell>
          <cell r="S54">
            <v>907890</v>
          </cell>
          <cell r="T54">
            <v>1486050</v>
          </cell>
        </row>
        <row r="55">
          <cell r="C55" t="str">
            <v>Swarm Launcher</v>
          </cell>
          <cell r="D55">
            <v>1000</v>
          </cell>
          <cell r="E55">
            <v>610</v>
          </cell>
          <cell r="F55">
            <v>1500</v>
          </cell>
          <cell r="G55">
            <v>2460</v>
          </cell>
          <cell r="H55">
            <v>4020</v>
          </cell>
          <cell r="I55">
            <v>6585</v>
          </cell>
          <cell r="J55">
            <v>10770</v>
          </cell>
          <cell r="K55">
            <v>17625</v>
          </cell>
          <cell r="L55">
            <v>28845</v>
          </cell>
          <cell r="M55">
            <v>47220</v>
          </cell>
          <cell r="N55">
            <v>77280</v>
          </cell>
          <cell r="O55">
            <v>126495</v>
          </cell>
          <cell r="P55">
            <v>207045</v>
          </cell>
          <cell r="Q55">
            <v>338880</v>
          </cell>
          <cell r="R55">
            <v>554685</v>
          </cell>
          <cell r="S55">
            <v>907890</v>
          </cell>
          <cell r="T55">
            <v>1486050</v>
          </cell>
        </row>
        <row r="56">
          <cell r="C56" t="str">
            <v>Laser Rifle</v>
          </cell>
          <cell r="D56">
            <v>1000</v>
          </cell>
          <cell r="E56">
            <v>610</v>
          </cell>
          <cell r="F56">
            <v>1500</v>
          </cell>
          <cell r="G56">
            <v>2460</v>
          </cell>
          <cell r="H56">
            <v>4020</v>
          </cell>
          <cell r="I56">
            <v>6585</v>
          </cell>
          <cell r="J56">
            <v>10770</v>
          </cell>
          <cell r="K56">
            <v>17625</v>
          </cell>
          <cell r="L56">
            <v>28845</v>
          </cell>
          <cell r="M56">
            <v>47220</v>
          </cell>
          <cell r="N56">
            <v>77280</v>
          </cell>
          <cell r="O56">
            <v>126495</v>
          </cell>
          <cell r="P56">
            <v>207045</v>
          </cell>
          <cell r="Q56">
            <v>338880</v>
          </cell>
          <cell r="R56">
            <v>554685</v>
          </cell>
          <cell r="S56">
            <v>907890</v>
          </cell>
          <cell r="T56">
            <v>1486050</v>
          </cell>
        </row>
        <row r="57">
          <cell r="C57" t="str">
            <v>Shotgun</v>
          </cell>
          <cell r="D57">
            <v>1000</v>
          </cell>
          <cell r="E57">
            <v>610</v>
          </cell>
          <cell r="F57">
            <v>1500</v>
          </cell>
          <cell r="G57">
            <v>2460</v>
          </cell>
          <cell r="H57">
            <v>4020</v>
          </cell>
          <cell r="I57">
            <v>6585</v>
          </cell>
          <cell r="J57">
            <v>10770</v>
          </cell>
          <cell r="K57">
            <v>17625</v>
          </cell>
          <cell r="L57">
            <v>28845</v>
          </cell>
          <cell r="M57">
            <v>47220</v>
          </cell>
          <cell r="N57">
            <v>77280</v>
          </cell>
          <cell r="O57">
            <v>126495</v>
          </cell>
          <cell r="P57">
            <v>207045</v>
          </cell>
          <cell r="Q57">
            <v>338880</v>
          </cell>
          <cell r="R57">
            <v>554685</v>
          </cell>
          <cell r="S57">
            <v>907890</v>
          </cell>
          <cell r="T57">
            <v>1486050</v>
          </cell>
        </row>
        <row r="58">
          <cell r="C58" t="str">
            <v>HMG</v>
          </cell>
          <cell r="D58">
            <v>1000</v>
          </cell>
          <cell r="E58">
            <v>610</v>
          </cell>
          <cell r="F58">
            <v>1500</v>
          </cell>
          <cell r="G58">
            <v>2460</v>
          </cell>
          <cell r="H58">
            <v>4020</v>
          </cell>
          <cell r="I58">
            <v>6585</v>
          </cell>
          <cell r="J58">
            <v>10770</v>
          </cell>
          <cell r="K58">
            <v>17625</v>
          </cell>
          <cell r="L58">
            <v>28845</v>
          </cell>
          <cell r="M58">
            <v>47220</v>
          </cell>
          <cell r="N58">
            <v>77280</v>
          </cell>
          <cell r="O58">
            <v>126495</v>
          </cell>
          <cell r="P58">
            <v>207045</v>
          </cell>
          <cell r="Q58">
            <v>338880</v>
          </cell>
          <cell r="R58">
            <v>554685</v>
          </cell>
          <cell r="S58">
            <v>907890</v>
          </cell>
          <cell r="T58">
            <v>1486050</v>
          </cell>
        </row>
        <row r="59">
          <cell r="C59" t="str">
            <v>Scrambler Rifle</v>
          </cell>
          <cell r="D59">
            <v>1000</v>
          </cell>
          <cell r="E59">
            <v>610</v>
          </cell>
          <cell r="F59">
            <v>1500</v>
          </cell>
          <cell r="G59">
            <v>2460</v>
          </cell>
          <cell r="H59">
            <v>4020</v>
          </cell>
          <cell r="I59">
            <v>6585</v>
          </cell>
          <cell r="J59">
            <v>10770</v>
          </cell>
          <cell r="K59">
            <v>17625</v>
          </cell>
          <cell r="L59">
            <v>28845</v>
          </cell>
          <cell r="M59">
            <v>47220</v>
          </cell>
          <cell r="N59">
            <v>77280</v>
          </cell>
          <cell r="O59">
            <v>126495</v>
          </cell>
          <cell r="P59">
            <v>207045</v>
          </cell>
          <cell r="Q59">
            <v>338880</v>
          </cell>
          <cell r="R59">
            <v>554685</v>
          </cell>
          <cell r="S59">
            <v>907890</v>
          </cell>
          <cell r="T59">
            <v>1486050</v>
          </cell>
        </row>
        <row r="60">
          <cell r="C60" t="str">
            <v>Flaylock Pistol</v>
          </cell>
          <cell r="D60">
            <v>450</v>
          </cell>
          <cell r="E60">
            <v>270</v>
          </cell>
          <cell r="F60">
            <v>675</v>
          </cell>
          <cell r="G60">
            <v>1110</v>
          </cell>
          <cell r="H60">
            <v>1815</v>
          </cell>
          <cell r="I60">
            <v>2955</v>
          </cell>
          <cell r="J60">
            <v>4845</v>
          </cell>
          <cell r="K60">
            <v>7935</v>
          </cell>
          <cell r="L60">
            <v>12975</v>
          </cell>
          <cell r="M60">
            <v>21240</v>
          </cell>
          <cell r="N60">
            <v>34770</v>
          </cell>
          <cell r="O60">
            <v>56925</v>
          </cell>
          <cell r="P60">
            <v>93165</v>
          </cell>
          <cell r="Q60">
            <v>152490</v>
          </cell>
          <cell r="R60">
            <v>249600</v>
          </cell>
          <cell r="S60">
            <v>408555</v>
          </cell>
          <cell r="T60">
            <v>668715</v>
          </cell>
        </row>
        <row r="61">
          <cell r="C61" t="str">
            <v>Mass Driver</v>
          </cell>
          <cell r="D61">
            <v>1000</v>
          </cell>
          <cell r="E61">
            <v>610</v>
          </cell>
          <cell r="F61">
            <v>1500</v>
          </cell>
          <cell r="G61">
            <v>2460</v>
          </cell>
          <cell r="H61">
            <v>4020</v>
          </cell>
          <cell r="I61">
            <v>6585</v>
          </cell>
          <cell r="J61">
            <v>10770</v>
          </cell>
          <cell r="K61">
            <v>17625</v>
          </cell>
          <cell r="L61">
            <v>28845</v>
          </cell>
          <cell r="M61">
            <v>47220</v>
          </cell>
          <cell r="N61">
            <v>77280</v>
          </cell>
          <cell r="O61">
            <v>126495</v>
          </cell>
          <cell r="P61">
            <v>207045</v>
          </cell>
          <cell r="Q61">
            <v>338880</v>
          </cell>
          <cell r="R61">
            <v>554685</v>
          </cell>
          <cell r="S61">
            <v>907890</v>
          </cell>
          <cell r="T61">
            <v>1486050</v>
          </cell>
        </row>
        <row r="62">
          <cell r="C62" t="str">
            <v>Plasma Cannon</v>
          </cell>
          <cell r="D62">
            <v>1000</v>
          </cell>
          <cell r="E62">
            <v>610</v>
          </cell>
          <cell r="F62">
            <v>1500</v>
          </cell>
          <cell r="G62">
            <v>2460</v>
          </cell>
          <cell r="H62">
            <v>4020</v>
          </cell>
          <cell r="I62">
            <v>6585</v>
          </cell>
          <cell r="J62">
            <v>10770</v>
          </cell>
          <cell r="K62">
            <v>17625</v>
          </cell>
          <cell r="L62">
            <v>28845</v>
          </cell>
          <cell r="M62">
            <v>47220</v>
          </cell>
          <cell r="N62">
            <v>77280</v>
          </cell>
          <cell r="O62">
            <v>126495</v>
          </cell>
          <cell r="P62">
            <v>207045</v>
          </cell>
          <cell r="Q62">
            <v>338880</v>
          </cell>
          <cell r="R62">
            <v>554685</v>
          </cell>
          <cell r="S62">
            <v>907890</v>
          </cell>
          <cell r="T62">
            <v>1486050</v>
          </cell>
        </row>
        <row r="63">
          <cell r="C63" t="str">
            <v>Nova Knives</v>
          </cell>
          <cell r="D63">
            <v>450</v>
          </cell>
          <cell r="E63">
            <v>270</v>
          </cell>
          <cell r="F63">
            <v>675</v>
          </cell>
          <cell r="G63">
            <v>1110</v>
          </cell>
          <cell r="H63">
            <v>1815</v>
          </cell>
          <cell r="I63">
            <v>2955</v>
          </cell>
          <cell r="J63">
            <v>4845</v>
          </cell>
          <cell r="K63">
            <v>7935</v>
          </cell>
          <cell r="L63">
            <v>12975</v>
          </cell>
          <cell r="M63">
            <v>21240</v>
          </cell>
          <cell r="N63">
            <v>34770</v>
          </cell>
          <cell r="O63">
            <v>56925</v>
          </cell>
          <cell r="P63">
            <v>93165</v>
          </cell>
          <cell r="Q63">
            <v>152490</v>
          </cell>
          <cell r="R63">
            <v>249600</v>
          </cell>
          <cell r="S63">
            <v>408555</v>
          </cell>
          <cell r="T63">
            <v>668715</v>
          </cell>
        </row>
        <row r="64">
          <cell r="C64" t="str">
            <v>Combat Rifle</v>
          </cell>
          <cell r="D64">
            <v>1000</v>
          </cell>
          <cell r="E64">
            <v>610</v>
          </cell>
          <cell r="F64">
            <v>1500</v>
          </cell>
          <cell r="G64">
            <v>2460</v>
          </cell>
          <cell r="H64">
            <v>4020</v>
          </cell>
          <cell r="I64">
            <v>6585</v>
          </cell>
          <cell r="J64">
            <v>10770</v>
          </cell>
          <cell r="K64">
            <v>17625</v>
          </cell>
          <cell r="L64">
            <v>28845</v>
          </cell>
          <cell r="M64">
            <v>47220</v>
          </cell>
          <cell r="N64">
            <v>77280</v>
          </cell>
          <cell r="O64">
            <v>126495</v>
          </cell>
          <cell r="P64">
            <v>207045</v>
          </cell>
          <cell r="Q64">
            <v>338880</v>
          </cell>
          <cell r="R64">
            <v>554685</v>
          </cell>
          <cell r="S64">
            <v>907890</v>
          </cell>
          <cell r="T64">
            <v>1486050</v>
          </cell>
        </row>
        <row r="65">
          <cell r="C65" t="str">
            <v>Magsec</v>
          </cell>
          <cell r="D65">
            <v>450</v>
          </cell>
          <cell r="E65">
            <v>270</v>
          </cell>
          <cell r="F65">
            <v>675</v>
          </cell>
          <cell r="G65">
            <v>1110</v>
          </cell>
          <cell r="H65">
            <v>1815</v>
          </cell>
          <cell r="I65">
            <v>2955</v>
          </cell>
          <cell r="J65">
            <v>4845</v>
          </cell>
          <cell r="K65">
            <v>7935</v>
          </cell>
          <cell r="L65">
            <v>12975</v>
          </cell>
          <cell r="M65">
            <v>21240</v>
          </cell>
          <cell r="N65">
            <v>34770</v>
          </cell>
          <cell r="O65">
            <v>56925</v>
          </cell>
          <cell r="P65">
            <v>93165</v>
          </cell>
          <cell r="Q65">
            <v>152490</v>
          </cell>
          <cell r="R65">
            <v>249600</v>
          </cell>
          <cell r="S65">
            <v>408555</v>
          </cell>
          <cell r="T65">
            <v>668715</v>
          </cell>
        </row>
        <row r="66">
          <cell r="C66" t="str">
            <v>Precision Rifle</v>
          </cell>
          <cell r="D66">
            <v>1100</v>
          </cell>
          <cell r="E66">
            <v>670</v>
          </cell>
          <cell r="F66">
            <v>1650</v>
          </cell>
          <cell r="G66">
            <v>2700</v>
          </cell>
          <cell r="H66">
            <v>4425</v>
          </cell>
          <cell r="I66">
            <v>7230</v>
          </cell>
          <cell r="J66">
            <v>11850</v>
          </cell>
          <cell r="K66">
            <v>19380</v>
          </cell>
          <cell r="L66">
            <v>31725</v>
          </cell>
          <cell r="M66">
            <v>51930</v>
          </cell>
          <cell r="N66">
            <v>85005</v>
          </cell>
          <cell r="O66">
            <v>139140</v>
          </cell>
          <cell r="P66">
            <v>227745</v>
          </cell>
          <cell r="Q66">
            <v>372765</v>
          </cell>
          <cell r="R66">
            <v>610140</v>
          </cell>
          <cell r="S66">
            <v>998685</v>
          </cell>
          <cell r="T66">
            <v>1634655</v>
          </cell>
        </row>
        <row r="67">
          <cell r="C67" t="str">
            <v>Rail Rifle</v>
          </cell>
          <cell r="D67">
            <v>1000</v>
          </cell>
          <cell r="E67">
            <v>610</v>
          </cell>
          <cell r="F67">
            <v>1500</v>
          </cell>
          <cell r="G67">
            <v>2460</v>
          </cell>
          <cell r="H67">
            <v>4020</v>
          </cell>
          <cell r="I67">
            <v>6585</v>
          </cell>
          <cell r="J67">
            <v>10770</v>
          </cell>
          <cell r="K67">
            <v>17625</v>
          </cell>
          <cell r="L67">
            <v>28845</v>
          </cell>
          <cell r="M67">
            <v>47220</v>
          </cell>
          <cell r="N67">
            <v>77280</v>
          </cell>
          <cell r="O67">
            <v>126495</v>
          </cell>
          <cell r="P67">
            <v>207045</v>
          </cell>
          <cell r="Q67">
            <v>338880</v>
          </cell>
          <cell r="R67">
            <v>554685</v>
          </cell>
          <cell r="S67">
            <v>907890</v>
          </cell>
          <cell r="T67">
            <v>1486050</v>
          </cell>
        </row>
        <row r="68">
          <cell r="C68" t="str">
            <v>Ion Pistol</v>
          </cell>
          <cell r="D68">
            <v>450</v>
          </cell>
          <cell r="E68">
            <v>270</v>
          </cell>
          <cell r="F68">
            <v>675</v>
          </cell>
          <cell r="G68">
            <v>1110</v>
          </cell>
          <cell r="H68">
            <v>1815</v>
          </cell>
          <cell r="I68">
            <v>2955</v>
          </cell>
          <cell r="J68">
            <v>4845</v>
          </cell>
          <cell r="K68">
            <v>7935</v>
          </cell>
          <cell r="L68">
            <v>12975</v>
          </cell>
          <cell r="M68">
            <v>21240</v>
          </cell>
          <cell r="N68">
            <v>34770</v>
          </cell>
          <cell r="O68">
            <v>56925</v>
          </cell>
          <cell r="P68">
            <v>93165</v>
          </cell>
          <cell r="Q68">
            <v>152490</v>
          </cell>
          <cell r="R68">
            <v>249600</v>
          </cell>
          <cell r="S68">
            <v>408555</v>
          </cell>
          <cell r="T68">
            <v>668715</v>
          </cell>
        </row>
        <row r="69">
          <cell r="C69" t="str">
            <v>Bolt Pistol</v>
          </cell>
          <cell r="D69">
            <v>450</v>
          </cell>
          <cell r="E69">
            <v>270</v>
          </cell>
          <cell r="F69">
            <v>675</v>
          </cell>
          <cell r="G69">
            <v>1110</v>
          </cell>
          <cell r="H69">
            <v>1815</v>
          </cell>
          <cell r="I69">
            <v>2955</v>
          </cell>
          <cell r="J69">
            <v>4845</v>
          </cell>
          <cell r="K69">
            <v>7935</v>
          </cell>
          <cell r="L69">
            <v>12975</v>
          </cell>
          <cell r="M69">
            <v>21240</v>
          </cell>
          <cell r="N69">
            <v>34770</v>
          </cell>
          <cell r="O69">
            <v>56925</v>
          </cell>
          <cell r="P69">
            <v>93165</v>
          </cell>
          <cell r="Q69">
            <v>152490</v>
          </cell>
          <cell r="R69">
            <v>249600</v>
          </cell>
          <cell r="S69">
            <v>408555</v>
          </cell>
          <cell r="T69">
            <v>668715</v>
          </cell>
        </row>
        <row r="70">
          <cell r="C70" t="str">
            <v>Scrambler Pistol</v>
          </cell>
          <cell r="D70">
            <v>450</v>
          </cell>
          <cell r="E70">
            <v>270</v>
          </cell>
          <cell r="F70">
            <v>675</v>
          </cell>
          <cell r="G70">
            <v>1110</v>
          </cell>
          <cell r="H70">
            <v>1815</v>
          </cell>
          <cell r="I70">
            <v>2955</v>
          </cell>
          <cell r="J70">
            <v>4845</v>
          </cell>
          <cell r="K70">
            <v>7935</v>
          </cell>
          <cell r="L70">
            <v>12975</v>
          </cell>
          <cell r="M70">
            <v>21240</v>
          </cell>
          <cell r="N70">
            <v>34770</v>
          </cell>
          <cell r="O70">
            <v>56925</v>
          </cell>
          <cell r="P70">
            <v>93165</v>
          </cell>
          <cell r="Q70">
            <v>152490</v>
          </cell>
          <cell r="R70">
            <v>249600</v>
          </cell>
          <cell r="S70">
            <v>408555</v>
          </cell>
          <cell r="T70">
            <v>668715</v>
          </cell>
        </row>
        <row r="71">
          <cell r="C71" t="str">
            <v>HAV</v>
          </cell>
          <cell r="D71">
            <v>65000</v>
          </cell>
          <cell r="E71">
            <v>59565</v>
          </cell>
          <cell r="F71">
            <v>97500</v>
          </cell>
          <cell r="G71">
            <v>159585</v>
          </cell>
          <cell r="H71">
            <v>261210</v>
          </cell>
          <cell r="I71">
            <v>427560</v>
          </cell>
          <cell r="J71">
            <v>699825</v>
          </cell>
          <cell r="K71">
            <v>1145475</v>
          </cell>
          <cell r="L71">
            <v>1874910</v>
          </cell>
          <cell r="M71">
            <v>3068850</v>
          </cell>
          <cell r="N71">
            <v>5023095</v>
          </cell>
          <cell r="O71">
            <v>8221800</v>
          </cell>
          <cell r="P71">
            <v>13457445</v>
          </cell>
          <cell r="Q71">
            <v>22027155</v>
          </cell>
          <cell r="R71">
            <v>36054060</v>
          </cell>
          <cell r="S71">
            <v>59013300</v>
          </cell>
          <cell r="T71">
            <v>96593010</v>
          </cell>
        </row>
        <row r="72">
          <cell r="C72" t="str">
            <v>Dropship</v>
          </cell>
          <cell r="D72">
            <v>30000</v>
          </cell>
          <cell r="E72">
            <v>27495</v>
          </cell>
          <cell r="F72">
            <v>45000</v>
          </cell>
          <cell r="G72">
            <v>73650</v>
          </cell>
          <cell r="H72">
            <v>120555</v>
          </cell>
          <cell r="I72">
            <v>197340</v>
          </cell>
          <cell r="J72">
            <v>322995</v>
          </cell>
          <cell r="K72">
            <v>528675</v>
          </cell>
          <cell r="L72">
            <v>865335</v>
          </cell>
          <cell r="M72">
            <v>1416390</v>
          </cell>
          <cell r="N72">
            <v>2318355</v>
          </cell>
          <cell r="O72">
            <v>3794670</v>
          </cell>
          <cell r="P72">
            <v>6211125</v>
          </cell>
          <cell r="Q72">
            <v>10166370</v>
          </cell>
          <cell r="R72">
            <v>16640325</v>
          </cell>
          <cell r="S72">
            <v>27236910</v>
          </cell>
          <cell r="T72">
            <v>44581380</v>
          </cell>
        </row>
        <row r="73">
          <cell r="C73" t="str">
            <v>LAV</v>
          </cell>
          <cell r="D73">
            <v>20000</v>
          </cell>
          <cell r="E73">
            <v>18330</v>
          </cell>
          <cell r="F73">
            <v>30000</v>
          </cell>
          <cell r="G73">
            <v>49110</v>
          </cell>
          <cell r="H73">
            <v>80370</v>
          </cell>
          <cell r="I73">
            <v>131550</v>
          </cell>
          <cell r="J73">
            <v>215325</v>
          </cell>
          <cell r="K73">
            <v>352455</v>
          </cell>
          <cell r="L73">
            <v>576900</v>
          </cell>
          <cell r="M73">
            <v>944265</v>
          </cell>
          <cell r="N73">
            <v>1545570</v>
          </cell>
          <cell r="O73">
            <v>2529780</v>
          </cell>
          <cell r="P73">
            <v>4140750</v>
          </cell>
          <cell r="Q73">
            <v>6777585</v>
          </cell>
          <cell r="R73">
            <v>11093550</v>
          </cell>
          <cell r="S73">
            <v>18157935</v>
          </cell>
          <cell r="T73">
            <v>29720925</v>
          </cell>
        </row>
        <row r="74">
          <cell r="C74" t="str">
            <v>Heavy Defensive</v>
          </cell>
          <cell r="D74">
            <v>6000</v>
          </cell>
          <cell r="E74">
            <v>5505</v>
          </cell>
          <cell r="F74">
            <v>9000</v>
          </cell>
          <cell r="G74">
            <v>14730</v>
          </cell>
          <cell r="H74">
            <v>24105</v>
          </cell>
          <cell r="I74">
            <v>39465</v>
          </cell>
          <cell r="J74">
            <v>64605</v>
          </cell>
          <cell r="K74">
            <v>105735</v>
          </cell>
          <cell r="L74">
            <v>173070</v>
          </cell>
          <cell r="M74">
            <v>283275</v>
          </cell>
          <cell r="N74">
            <v>463665</v>
          </cell>
          <cell r="O74">
            <v>758940</v>
          </cell>
          <cell r="P74">
            <v>1242225</v>
          </cell>
          <cell r="Q74">
            <v>2033280</v>
          </cell>
          <cell r="R74">
            <v>3328065</v>
          </cell>
          <cell r="S74">
            <v>5447385</v>
          </cell>
          <cell r="T74">
            <v>8916270</v>
          </cell>
        </row>
        <row r="75">
          <cell r="C75" t="str">
            <v>Light Defensive</v>
          </cell>
          <cell r="D75">
            <v>3500</v>
          </cell>
          <cell r="E75">
            <v>3210</v>
          </cell>
          <cell r="F75">
            <v>5250</v>
          </cell>
          <cell r="G75">
            <v>8595</v>
          </cell>
          <cell r="H75">
            <v>14070</v>
          </cell>
          <cell r="I75">
            <v>23025</v>
          </cell>
          <cell r="J75">
            <v>37680</v>
          </cell>
          <cell r="K75">
            <v>61680</v>
          </cell>
          <cell r="L75">
            <v>100950</v>
          </cell>
          <cell r="M75">
            <v>165240</v>
          </cell>
          <cell r="N75">
            <v>270480</v>
          </cell>
          <cell r="O75">
            <v>442710</v>
          </cell>
          <cell r="P75">
            <v>724635</v>
          </cell>
          <cell r="Q75">
            <v>1186080</v>
          </cell>
          <cell r="R75">
            <v>1941375</v>
          </cell>
          <cell r="S75">
            <v>3177645</v>
          </cell>
          <cell r="T75">
            <v>5201160</v>
          </cell>
        </row>
        <row r="76">
          <cell r="C76" t="str">
            <v>Passive Utility Subsystem</v>
          </cell>
          <cell r="D76">
            <v>2000</v>
          </cell>
          <cell r="E76">
            <v>1830</v>
          </cell>
          <cell r="F76">
            <v>3000</v>
          </cell>
          <cell r="G76">
            <v>4905</v>
          </cell>
          <cell r="H76">
            <v>8040</v>
          </cell>
          <cell r="I76">
            <v>13155</v>
          </cell>
          <cell r="J76">
            <v>21540</v>
          </cell>
          <cell r="K76">
            <v>35250</v>
          </cell>
          <cell r="L76">
            <v>57690</v>
          </cell>
          <cell r="M76">
            <v>94425</v>
          </cell>
          <cell r="N76">
            <v>154560</v>
          </cell>
          <cell r="O76">
            <v>252975</v>
          </cell>
          <cell r="P76">
            <v>414075</v>
          </cell>
          <cell r="Q76">
            <v>677760</v>
          </cell>
          <cell r="R76">
            <v>1109355</v>
          </cell>
          <cell r="S76">
            <v>1815795</v>
          </cell>
          <cell r="T76">
            <v>2972085</v>
          </cell>
        </row>
        <row r="77">
          <cell r="C77" t="str">
            <v>Passive Propulsion</v>
          </cell>
          <cell r="D77">
            <v>2000</v>
          </cell>
          <cell r="E77">
            <v>1830</v>
          </cell>
          <cell r="F77">
            <v>3000</v>
          </cell>
          <cell r="G77">
            <v>4905</v>
          </cell>
          <cell r="H77">
            <v>8040</v>
          </cell>
          <cell r="I77">
            <v>13155</v>
          </cell>
          <cell r="J77">
            <v>21540</v>
          </cell>
          <cell r="K77">
            <v>35250</v>
          </cell>
          <cell r="L77">
            <v>57690</v>
          </cell>
          <cell r="M77">
            <v>94425</v>
          </cell>
          <cell r="N77">
            <v>154560</v>
          </cell>
          <cell r="O77">
            <v>252975</v>
          </cell>
          <cell r="P77">
            <v>414075</v>
          </cell>
          <cell r="Q77">
            <v>677760</v>
          </cell>
          <cell r="R77">
            <v>1109355</v>
          </cell>
          <cell r="S77">
            <v>1815795</v>
          </cell>
          <cell r="T77">
            <v>2972085</v>
          </cell>
        </row>
        <row r="78">
          <cell r="C78" t="str">
            <v>Passive Specialized Weapon Upgrade</v>
          </cell>
          <cell r="D78">
            <v>4500</v>
          </cell>
          <cell r="E78">
            <v>4125</v>
          </cell>
          <cell r="F78">
            <v>6750</v>
          </cell>
          <cell r="G78">
            <v>11055</v>
          </cell>
          <cell r="H78">
            <v>18090</v>
          </cell>
          <cell r="I78">
            <v>29595</v>
          </cell>
          <cell r="J78">
            <v>48450</v>
          </cell>
          <cell r="K78">
            <v>79305</v>
          </cell>
          <cell r="L78">
            <v>129795</v>
          </cell>
          <cell r="M78">
            <v>212460</v>
          </cell>
          <cell r="N78">
            <v>347745</v>
          </cell>
          <cell r="O78">
            <v>569205</v>
          </cell>
          <cell r="P78">
            <v>931665</v>
          </cell>
          <cell r="Q78">
            <v>1524960</v>
          </cell>
          <cell r="R78">
            <v>2496045</v>
          </cell>
          <cell r="S78">
            <v>4085535</v>
          </cell>
          <cell r="T78">
            <v>6687210</v>
          </cell>
        </row>
        <row r="79">
          <cell r="C79" t="str">
            <v>Passive General Weapon Upgrade</v>
          </cell>
          <cell r="D79">
            <v>3000</v>
          </cell>
          <cell r="E79">
            <v>2745</v>
          </cell>
          <cell r="F79">
            <v>4500</v>
          </cell>
          <cell r="G79">
            <v>7365</v>
          </cell>
          <cell r="H79">
            <v>12060</v>
          </cell>
          <cell r="I79">
            <v>19740</v>
          </cell>
          <cell r="J79">
            <v>32295</v>
          </cell>
          <cell r="K79">
            <v>52875</v>
          </cell>
          <cell r="L79">
            <v>86535</v>
          </cell>
          <cell r="M79">
            <v>141645</v>
          </cell>
          <cell r="N79">
            <v>231840</v>
          </cell>
          <cell r="O79">
            <v>379470</v>
          </cell>
          <cell r="P79">
            <v>621120</v>
          </cell>
          <cell r="Q79">
            <v>1016640</v>
          </cell>
          <cell r="R79">
            <v>1664040</v>
          </cell>
          <cell r="S79">
            <v>2723685</v>
          </cell>
          <cell r="T79">
            <v>4458135</v>
          </cell>
        </row>
        <row r="80">
          <cell r="C80" t="str">
            <v>Active Utility Subsystem</v>
          </cell>
          <cell r="D80">
            <v>4000</v>
          </cell>
          <cell r="E80">
            <v>3660</v>
          </cell>
          <cell r="F80">
            <v>6000</v>
          </cell>
          <cell r="G80">
            <v>9825</v>
          </cell>
          <cell r="H80">
            <v>16080</v>
          </cell>
          <cell r="I80">
            <v>26310</v>
          </cell>
          <cell r="J80">
            <v>43065</v>
          </cell>
          <cell r="K80">
            <v>70485</v>
          </cell>
          <cell r="L80">
            <v>115380</v>
          </cell>
          <cell r="M80">
            <v>188850</v>
          </cell>
          <cell r="N80">
            <v>309120</v>
          </cell>
          <cell r="O80">
            <v>505950</v>
          </cell>
          <cell r="P80">
            <v>828150</v>
          </cell>
          <cell r="Q80">
            <v>1355520</v>
          </cell>
          <cell r="R80">
            <v>2218710</v>
          </cell>
          <cell r="S80">
            <v>3631590</v>
          </cell>
          <cell r="T80">
            <v>5944185</v>
          </cell>
        </row>
        <row r="81">
          <cell r="C81" t="str">
            <v>Active Propulsion</v>
          </cell>
          <cell r="D81">
            <v>3000</v>
          </cell>
          <cell r="E81">
            <v>2745</v>
          </cell>
          <cell r="F81">
            <v>4500</v>
          </cell>
          <cell r="G81">
            <v>7365</v>
          </cell>
          <cell r="H81">
            <v>12060</v>
          </cell>
          <cell r="I81">
            <v>19740</v>
          </cell>
          <cell r="J81">
            <v>32295</v>
          </cell>
          <cell r="K81">
            <v>52875</v>
          </cell>
          <cell r="L81">
            <v>86535</v>
          </cell>
          <cell r="M81">
            <v>141645</v>
          </cell>
          <cell r="N81">
            <v>231840</v>
          </cell>
          <cell r="O81">
            <v>379470</v>
          </cell>
          <cell r="P81">
            <v>621120</v>
          </cell>
          <cell r="Q81">
            <v>1016640</v>
          </cell>
          <cell r="R81">
            <v>1664040</v>
          </cell>
          <cell r="S81">
            <v>2723685</v>
          </cell>
          <cell r="T81">
            <v>4458135</v>
          </cell>
        </row>
        <row r="82">
          <cell r="C82" t="str">
            <v>Mobile CRU</v>
          </cell>
          <cell r="D82">
            <v>4500</v>
          </cell>
          <cell r="E82">
            <v>4125</v>
          </cell>
          <cell r="F82">
            <v>6750</v>
          </cell>
          <cell r="G82">
            <v>11055</v>
          </cell>
          <cell r="H82">
            <v>18090</v>
          </cell>
          <cell r="I82">
            <v>29595</v>
          </cell>
          <cell r="J82">
            <v>48450</v>
          </cell>
          <cell r="K82">
            <v>79305</v>
          </cell>
          <cell r="L82">
            <v>129795</v>
          </cell>
          <cell r="M82">
            <v>212460</v>
          </cell>
          <cell r="N82">
            <v>347745</v>
          </cell>
          <cell r="O82">
            <v>569205</v>
          </cell>
          <cell r="P82">
            <v>931665</v>
          </cell>
          <cell r="Q82">
            <v>1524960</v>
          </cell>
          <cell r="R82">
            <v>2496045</v>
          </cell>
          <cell r="S82">
            <v>4085535</v>
          </cell>
          <cell r="T82">
            <v>6687210</v>
          </cell>
        </row>
        <row r="83">
          <cell r="C83" t="str">
            <v>Active Weapon Upgrade</v>
          </cell>
          <cell r="D83">
            <v>5000</v>
          </cell>
          <cell r="E83">
            <v>4575</v>
          </cell>
          <cell r="F83">
            <v>7500</v>
          </cell>
          <cell r="G83">
            <v>12270</v>
          </cell>
          <cell r="H83">
            <v>20100</v>
          </cell>
          <cell r="I83">
            <v>32895</v>
          </cell>
          <cell r="J83">
            <v>53835</v>
          </cell>
          <cell r="K83">
            <v>88110</v>
          </cell>
          <cell r="L83">
            <v>144225</v>
          </cell>
          <cell r="M83">
            <v>236070</v>
          </cell>
          <cell r="N83">
            <v>386385</v>
          </cell>
          <cell r="O83">
            <v>632445</v>
          </cell>
          <cell r="P83">
            <v>1035195</v>
          </cell>
          <cell r="Q83">
            <v>1694400</v>
          </cell>
          <cell r="R83">
            <v>2773395</v>
          </cell>
          <cell r="S83">
            <v>4539480</v>
          </cell>
          <cell r="T83">
            <v>7430235</v>
          </cell>
        </row>
        <row r="84">
          <cell r="C84" t="str">
            <v>Small Turret</v>
          </cell>
          <cell r="D84">
            <v>6000</v>
          </cell>
          <cell r="E84">
            <v>5505</v>
          </cell>
          <cell r="F84">
            <v>9000</v>
          </cell>
          <cell r="G84">
            <v>14730</v>
          </cell>
          <cell r="H84">
            <v>24105</v>
          </cell>
          <cell r="I84">
            <v>39465</v>
          </cell>
          <cell r="J84">
            <v>64605</v>
          </cell>
          <cell r="K84">
            <v>105735</v>
          </cell>
          <cell r="L84">
            <v>173070</v>
          </cell>
          <cell r="M84">
            <v>283275</v>
          </cell>
          <cell r="N84">
            <v>463665</v>
          </cell>
          <cell r="O84">
            <v>758940</v>
          </cell>
          <cell r="P84">
            <v>1242225</v>
          </cell>
          <cell r="Q84">
            <v>2033280</v>
          </cell>
          <cell r="R84">
            <v>3328065</v>
          </cell>
          <cell r="S84">
            <v>5447385</v>
          </cell>
          <cell r="T84">
            <v>8916270</v>
          </cell>
        </row>
        <row r="85">
          <cell r="C85" t="str">
            <v>Medium Turret</v>
          </cell>
          <cell r="D85">
            <v>12000</v>
          </cell>
          <cell r="E85">
            <v>10995</v>
          </cell>
          <cell r="F85">
            <v>18000</v>
          </cell>
          <cell r="G85">
            <v>29460</v>
          </cell>
          <cell r="H85">
            <v>48225</v>
          </cell>
          <cell r="I85">
            <v>78930</v>
          </cell>
          <cell r="J85">
            <v>129195</v>
          </cell>
          <cell r="K85">
            <v>211470</v>
          </cell>
          <cell r="L85">
            <v>346140</v>
          </cell>
          <cell r="M85">
            <v>566550</v>
          </cell>
          <cell r="N85">
            <v>927345</v>
          </cell>
          <cell r="O85">
            <v>1517865</v>
          </cell>
          <cell r="P85">
            <v>2484450</v>
          </cell>
          <cell r="Q85">
            <v>4066545</v>
          </cell>
          <cell r="R85">
            <v>6656130</v>
          </cell>
          <cell r="S85">
            <v>10894770</v>
          </cell>
          <cell r="T85">
            <v>17832555</v>
          </cell>
        </row>
        <row r="86">
          <cell r="C86" t="str">
            <v>Large Turret</v>
          </cell>
          <cell r="D86">
            <v>16000</v>
          </cell>
          <cell r="E86">
            <v>14670</v>
          </cell>
          <cell r="F86">
            <v>24000</v>
          </cell>
          <cell r="G86">
            <v>39285</v>
          </cell>
          <cell r="H86">
            <v>64305</v>
          </cell>
          <cell r="I86">
            <v>105240</v>
          </cell>
          <cell r="J86">
            <v>172260</v>
          </cell>
          <cell r="K86">
            <v>281955</v>
          </cell>
          <cell r="L86">
            <v>461520</v>
          </cell>
          <cell r="M86">
            <v>755415</v>
          </cell>
          <cell r="N86">
            <v>1236450</v>
          </cell>
          <cell r="O86">
            <v>2023830</v>
          </cell>
          <cell r="P86">
            <v>3312600</v>
          </cell>
          <cell r="Q86">
            <v>5422065</v>
          </cell>
          <cell r="R86">
            <v>8874840</v>
          </cell>
          <cell r="S86">
            <v>14526345</v>
          </cell>
          <cell r="T86">
            <v>23776740</v>
          </cell>
        </row>
        <row r="87">
          <cell r="C87" t="str">
            <v>Nanohive</v>
          </cell>
          <cell r="D87">
            <v>600</v>
          </cell>
          <cell r="E87">
            <v>370</v>
          </cell>
          <cell r="F87">
            <v>900</v>
          </cell>
          <cell r="G87">
            <v>1470</v>
          </cell>
          <cell r="H87">
            <v>2415</v>
          </cell>
          <cell r="I87">
            <v>3945</v>
          </cell>
          <cell r="J87">
            <v>6465</v>
          </cell>
          <cell r="K87">
            <v>10575</v>
          </cell>
          <cell r="L87">
            <v>17310</v>
          </cell>
          <cell r="M87">
            <v>28335</v>
          </cell>
          <cell r="N87">
            <v>46365</v>
          </cell>
          <cell r="O87">
            <v>75900</v>
          </cell>
          <cell r="P87">
            <v>124230</v>
          </cell>
          <cell r="Q87">
            <v>203325</v>
          </cell>
          <cell r="R87">
            <v>332805</v>
          </cell>
          <cell r="S87">
            <v>544740</v>
          </cell>
          <cell r="T87">
            <v>891630</v>
          </cell>
        </row>
        <row r="88">
          <cell r="C88" t="str">
            <v>Repair Tool</v>
          </cell>
          <cell r="D88">
            <v>750</v>
          </cell>
          <cell r="E88">
            <v>460</v>
          </cell>
          <cell r="F88">
            <v>1125</v>
          </cell>
          <cell r="G88">
            <v>1845</v>
          </cell>
          <cell r="H88">
            <v>3015</v>
          </cell>
          <cell r="I88">
            <v>4935</v>
          </cell>
          <cell r="J88">
            <v>8070</v>
          </cell>
          <cell r="K88">
            <v>13215</v>
          </cell>
          <cell r="L88">
            <v>21630</v>
          </cell>
          <cell r="M88">
            <v>35415</v>
          </cell>
          <cell r="N88">
            <v>57960</v>
          </cell>
          <cell r="O88">
            <v>94860</v>
          </cell>
          <cell r="P88">
            <v>155280</v>
          </cell>
          <cell r="Q88">
            <v>254160</v>
          </cell>
          <cell r="R88">
            <v>416010</v>
          </cell>
          <cell r="S88">
            <v>680925</v>
          </cell>
          <cell r="T88">
            <v>1114530</v>
          </cell>
        </row>
        <row r="89">
          <cell r="C89" t="str">
            <v>Stealth Field</v>
          </cell>
          <cell r="D89"/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</row>
        <row r="90">
          <cell r="C90" t="str">
            <v>Shield Generator</v>
          </cell>
          <cell r="D90"/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</row>
        <row r="91">
          <cell r="C91" t="str">
            <v>Tactical Visor</v>
          </cell>
          <cell r="D91"/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</row>
        <row r="92">
          <cell r="C92" t="str">
            <v>Nanite Injector</v>
          </cell>
          <cell r="D92">
            <v>400</v>
          </cell>
          <cell r="E92">
            <v>240</v>
          </cell>
          <cell r="F92">
            <v>600</v>
          </cell>
          <cell r="G92">
            <v>975</v>
          </cell>
          <cell r="H92">
            <v>1605</v>
          </cell>
          <cell r="I92">
            <v>2625</v>
          </cell>
          <cell r="J92">
            <v>4305</v>
          </cell>
          <cell r="K92">
            <v>7050</v>
          </cell>
          <cell r="L92">
            <v>11535</v>
          </cell>
          <cell r="M92">
            <v>18885</v>
          </cell>
          <cell r="N92">
            <v>30915</v>
          </cell>
          <cell r="O92">
            <v>50595</v>
          </cell>
          <cell r="P92">
            <v>82815</v>
          </cell>
          <cell r="Q92">
            <v>135555</v>
          </cell>
          <cell r="R92">
            <v>221865</v>
          </cell>
          <cell r="S92">
            <v>363165</v>
          </cell>
          <cell r="T92">
            <v>594420</v>
          </cell>
        </row>
        <row r="93">
          <cell r="C93" t="str">
            <v>Drop Uplink</v>
          </cell>
          <cell r="D93">
            <v>600</v>
          </cell>
          <cell r="E93">
            <v>370</v>
          </cell>
          <cell r="F93">
            <v>900</v>
          </cell>
          <cell r="G93">
            <v>1470</v>
          </cell>
          <cell r="H93">
            <v>2415</v>
          </cell>
          <cell r="I93">
            <v>3945</v>
          </cell>
          <cell r="J93">
            <v>6465</v>
          </cell>
          <cell r="K93">
            <v>10575</v>
          </cell>
          <cell r="L93">
            <v>17310</v>
          </cell>
          <cell r="M93">
            <v>28335</v>
          </cell>
          <cell r="N93">
            <v>46365</v>
          </cell>
          <cell r="O93">
            <v>75900</v>
          </cell>
          <cell r="P93">
            <v>124230</v>
          </cell>
          <cell r="Q93">
            <v>203325</v>
          </cell>
          <cell r="R93">
            <v>332805</v>
          </cell>
          <cell r="S93">
            <v>544740</v>
          </cell>
          <cell r="T93">
            <v>891630</v>
          </cell>
        </row>
        <row r="94">
          <cell r="C94" t="str">
            <v>Command Uplink</v>
          </cell>
          <cell r="D94"/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</row>
        <row r="95">
          <cell r="C95" t="str">
            <v>Active Scanner</v>
          </cell>
          <cell r="D95">
            <v>400</v>
          </cell>
          <cell r="E95">
            <v>240</v>
          </cell>
          <cell r="F95">
            <v>600</v>
          </cell>
          <cell r="G95">
            <v>975</v>
          </cell>
          <cell r="H95">
            <v>1605</v>
          </cell>
          <cell r="I95">
            <v>2625</v>
          </cell>
          <cell r="J95">
            <v>4305</v>
          </cell>
          <cell r="K95">
            <v>7050</v>
          </cell>
          <cell r="L95">
            <v>11535</v>
          </cell>
          <cell r="M95">
            <v>18885</v>
          </cell>
          <cell r="N95">
            <v>30915</v>
          </cell>
          <cell r="O95">
            <v>50595</v>
          </cell>
          <cell r="P95">
            <v>82815</v>
          </cell>
          <cell r="Q95">
            <v>135555</v>
          </cell>
          <cell r="R95">
            <v>221865</v>
          </cell>
          <cell r="S95">
            <v>363165</v>
          </cell>
          <cell r="T95">
            <v>594420</v>
          </cell>
        </row>
        <row r="96">
          <cell r="C96" t="str">
            <v>Remote Explosive</v>
          </cell>
          <cell r="D96">
            <v>1000</v>
          </cell>
          <cell r="E96">
            <v>610</v>
          </cell>
          <cell r="F96">
            <v>1500</v>
          </cell>
          <cell r="G96">
            <v>2460</v>
          </cell>
          <cell r="H96">
            <v>4020</v>
          </cell>
          <cell r="I96">
            <v>6585</v>
          </cell>
          <cell r="J96">
            <v>10770</v>
          </cell>
          <cell r="K96">
            <v>17625</v>
          </cell>
          <cell r="L96">
            <v>28845</v>
          </cell>
          <cell r="M96">
            <v>47220</v>
          </cell>
          <cell r="N96">
            <v>77280</v>
          </cell>
          <cell r="O96">
            <v>126495</v>
          </cell>
          <cell r="P96">
            <v>207045</v>
          </cell>
          <cell r="Q96">
            <v>338880</v>
          </cell>
          <cell r="R96">
            <v>554685</v>
          </cell>
          <cell r="S96">
            <v>907890</v>
          </cell>
          <cell r="T96">
            <v>1486050</v>
          </cell>
        </row>
        <row r="97">
          <cell r="C97" t="str">
            <v>Proximity Explosive</v>
          </cell>
          <cell r="D97">
            <v>1000</v>
          </cell>
          <cell r="E97">
            <v>610</v>
          </cell>
          <cell r="F97">
            <v>1500</v>
          </cell>
          <cell r="G97">
            <v>2460</v>
          </cell>
          <cell r="H97">
            <v>4020</v>
          </cell>
          <cell r="I97">
            <v>6585</v>
          </cell>
          <cell r="J97">
            <v>10770</v>
          </cell>
          <cell r="K97">
            <v>17625</v>
          </cell>
          <cell r="L97">
            <v>28845</v>
          </cell>
          <cell r="M97">
            <v>47220</v>
          </cell>
          <cell r="N97">
            <v>77280</v>
          </cell>
          <cell r="O97">
            <v>126495</v>
          </cell>
          <cell r="P97">
            <v>207045</v>
          </cell>
          <cell r="Q97">
            <v>338880</v>
          </cell>
          <cell r="R97">
            <v>554685</v>
          </cell>
          <cell r="S97">
            <v>907890</v>
          </cell>
          <cell r="T97">
            <v>1486050</v>
          </cell>
        </row>
      </sheetData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L14" sqref="L14"/>
    </sheetView>
  </sheetViews>
  <sheetFormatPr defaultRowHeight="15" x14ac:dyDescent="0.25"/>
  <sheetData>
    <row r="1" spans="1:8" x14ac:dyDescent="0.25">
      <c r="A1" s="1" t="s">
        <v>0</v>
      </c>
      <c r="B1" s="2"/>
      <c r="C1" s="2"/>
      <c r="D1" s="2"/>
      <c r="E1" s="2"/>
      <c r="F1" s="2"/>
      <c r="G1" s="2"/>
      <c r="H1" s="2"/>
    </row>
    <row r="2" spans="1:8" x14ac:dyDescent="0.25">
      <c r="A2" s="3" t="s">
        <v>1</v>
      </c>
      <c r="B2" s="2"/>
      <c r="C2" s="2"/>
      <c r="D2" s="2"/>
      <c r="E2" s="2"/>
      <c r="F2" s="2"/>
      <c r="G2" s="2"/>
      <c r="H2" s="2"/>
    </row>
    <row r="3" spans="1:8" x14ac:dyDescent="0.25">
      <c r="A3" s="3" t="s">
        <v>2</v>
      </c>
      <c r="B3" s="2"/>
      <c r="C3" s="2"/>
      <c r="D3" s="2"/>
      <c r="E3" s="2"/>
      <c r="F3" s="2"/>
      <c r="G3" s="2"/>
      <c r="H3" s="2"/>
    </row>
    <row r="4" spans="1:8" x14ac:dyDescent="0.25">
      <c r="A4" s="3" t="s">
        <v>3</v>
      </c>
      <c r="B4" s="2"/>
      <c r="C4" s="2"/>
      <c r="D4" s="2"/>
      <c r="E4" s="2"/>
      <c r="F4" s="2"/>
      <c r="G4" s="2"/>
      <c r="H4" s="2"/>
    </row>
    <row r="5" spans="1:8" x14ac:dyDescent="0.25">
      <c r="A5" s="3" t="s">
        <v>4</v>
      </c>
      <c r="B5" s="2"/>
      <c r="C5" s="2"/>
      <c r="D5" s="2"/>
      <c r="E5" s="2"/>
      <c r="F5" s="2"/>
      <c r="G5" s="2"/>
      <c r="H5" s="2"/>
    </row>
    <row r="6" spans="1:8" x14ac:dyDescent="0.25">
      <c r="A6" s="1"/>
      <c r="B6" s="2"/>
      <c r="C6" s="2"/>
      <c r="D6" s="2"/>
      <c r="E6" s="2"/>
      <c r="F6" s="2"/>
      <c r="G6" s="2"/>
      <c r="H6" s="2"/>
    </row>
    <row r="7" spans="1:8" x14ac:dyDescent="0.25">
      <c r="A7" s="1" t="s">
        <v>5</v>
      </c>
      <c r="B7" s="2"/>
      <c r="C7" s="2"/>
      <c r="D7" s="2"/>
      <c r="E7" s="2"/>
      <c r="F7" s="2"/>
      <c r="G7" s="2"/>
      <c r="H7" s="2"/>
    </row>
    <row r="8" spans="1:8" x14ac:dyDescent="0.25">
      <c r="A8" s="3" t="s">
        <v>6</v>
      </c>
      <c r="B8" s="2"/>
      <c r="C8" s="2"/>
      <c r="D8" s="2"/>
      <c r="E8" s="2"/>
      <c r="F8" s="2"/>
      <c r="G8" s="2"/>
      <c r="H8" s="2"/>
    </row>
    <row r="9" spans="1:8" x14ac:dyDescent="0.25">
      <c r="A9" s="3" t="s">
        <v>7</v>
      </c>
      <c r="B9" s="2"/>
      <c r="C9" s="2"/>
      <c r="D9" s="2"/>
      <c r="E9" s="2"/>
      <c r="F9" s="2"/>
      <c r="G9" s="2"/>
      <c r="H9" s="2"/>
    </row>
    <row r="10" spans="1:8" x14ac:dyDescent="0.25">
      <c r="A10" s="3" t="s">
        <v>8</v>
      </c>
      <c r="B10" s="2"/>
      <c r="C10" s="2"/>
      <c r="D10" s="2"/>
      <c r="E10" s="2"/>
      <c r="F10" s="2"/>
      <c r="G10" s="2"/>
      <c r="H10" s="2" t="s">
        <v>9</v>
      </c>
    </row>
    <row r="11" spans="1:8" x14ac:dyDescent="0.25">
      <c r="A11" s="3" t="s">
        <v>10</v>
      </c>
      <c r="B11" s="2"/>
      <c r="C11" s="2"/>
      <c r="D11" s="2"/>
      <c r="E11" s="2"/>
      <c r="F11" s="2"/>
      <c r="G11" s="2"/>
      <c r="H11" s="2"/>
    </row>
    <row r="12" spans="1:8" x14ac:dyDescent="0.25">
      <c r="A12" s="2"/>
      <c r="B12" s="2"/>
      <c r="C12" s="2"/>
      <c r="D12" s="2"/>
      <c r="E12" s="2"/>
      <c r="F12" s="2"/>
      <c r="G12" s="2"/>
      <c r="H12" s="2"/>
    </row>
    <row r="13" spans="1:8" x14ac:dyDescent="0.25">
      <c r="A13" s="4" t="s">
        <v>11</v>
      </c>
      <c r="B13" s="2"/>
      <c r="C13" s="2"/>
      <c r="D13" s="5"/>
      <c r="E13" s="5"/>
      <c r="F13" s="2"/>
      <c r="G13" s="2"/>
      <c r="H13" s="2"/>
    </row>
    <row r="14" spans="1:8" x14ac:dyDescent="0.25">
      <c r="A14" s="6" t="s">
        <v>12</v>
      </c>
      <c r="B14" s="2"/>
      <c r="C14" s="2"/>
      <c r="D14" s="5"/>
      <c r="E14" s="5"/>
      <c r="F14" s="2"/>
      <c r="G14" s="2"/>
      <c r="H14" s="2"/>
    </row>
    <row r="15" spans="1:8" x14ac:dyDescent="0.25">
      <c r="A15" s="6" t="s">
        <v>13</v>
      </c>
      <c r="B15" s="2"/>
      <c r="C15" s="2"/>
      <c r="D15" s="5"/>
      <c r="E15" s="5"/>
      <c r="F15" s="2"/>
      <c r="G15" s="2"/>
      <c r="H15" s="2"/>
    </row>
    <row r="16" spans="1:8" x14ac:dyDescent="0.25">
      <c r="A16" s="6" t="s">
        <v>14</v>
      </c>
      <c r="B16" s="2"/>
      <c r="C16" s="2"/>
      <c r="D16" s="5"/>
      <c r="E16" s="5"/>
      <c r="F16" s="2"/>
      <c r="G16" s="2"/>
      <c r="H16" s="2"/>
    </row>
    <row r="17" spans="1:8" x14ac:dyDescent="0.25">
      <c r="A17" s="6" t="s">
        <v>15</v>
      </c>
      <c r="B17" s="2"/>
      <c r="C17" s="2"/>
      <c r="D17" s="5"/>
      <c r="E17" s="5"/>
      <c r="F17" s="2"/>
      <c r="G17" s="2"/>
      <c r="H17" s="2"/>
    </row>
  </sheetData>
  <sheetProtection algorithmName="SHA-512" hashValue="BpxZHE16Nwr3WFZIkF13QuWuCKnZy+gPP30/l/EBT9NvNWL9R2SnXTxXTtpeMJuBlmzOP//M//VW8Uo4kETmNw==" saltValue="4YE1EblfQ1ZTnVNMZp0fnA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9"/>
  <sheetViews>
    <sheetView workbookViewId="0">
      <selection activeCell="G20" sqref="G20"/>
    </sheetView>
  </sheetViews>
  <sheetFormatPr defaultRowHeight="15" x14ac:dyDescent="0.25"/>
  <cols>
    <col min="2" max="2" width="27.140625" customWidth="1"/>
    <col min="10" max="10" width="24" customWidth="1"/>
  </cols>
  <sheetData>
    <row r="1" spans="1:34" ht="107.25" thickBot="1" x14ac:dyDescent="0.3">
      <c r="A1" s="7" t="s">
        <v>16</v>
      </c>
      <c r="B1" s="8" t="s">
        <v>17</v>
      </c>
      <c r="C1" s="9" t="s">
        <v>143</v>
      </c>
      <c r="D1" s="44" t="s">
        <v>19</v>
      </c>
      <c r="E1" s="44" t="s">
        <v>20</v>
      </c>
      <c r="F1" s="45" t="s">
        <v>21</v>
      </c>
      <c r="G1" s="9" t="s">
        <v>144</v>
      </c>
      <c r="H1" s="9" t="s">
        <v>145</v>
      </c>
      <c r="I1" s="9" t="s">
        <v>146</v>
      </c>
      <c r="J1" s="9" t="s">
        <v>31</v>
      </c>
      <c r="K1" s="46" t="s">
        <v>32</v>
      </c>
      <c r="L1" s="9" t="s">
        <v>147</v>
      </c>
      <c r="M1" s="10" t="s">
        <v>148</v>
      </c>
      <c r="N1" s="47" t="s">
        <v>149</v>
      </c>
      <c r="O1" s="44" t="s">
        <v>150</v>
      </c>
      <c r="P1" s="47" t="s">
        <v>151</v>
      </c>
      <c r="Q1" s="47" t="s">
        <v>152</v>
      </c>
      <c r="R1" s="12" t="s">
        <v>153</v>
      </c>
      <c r="S1" s="9" t="s">
        <v>154</v>
      </c>
      <c r="T1" s="12" t="s">
        <v>155</v>
      </c>
      <c r="U1" s="9" t="s">
        <v>156</v>
      </c>
      <c r="V1" s="10" t="s">
        <v>157</v>
      </c>
      <c r="W1" s="89" t="s">
        <v>158</v>
      </c>
      <c r="X1" s="90"/>
      <c r="Y1" s="90"/>
      <c r="Z1" s="90"/>
      <c r="AA1" s="90"/>
      <c r="AB1" s="90"/>
      <c r="AC1" s="90"/>
      <c r="AD1" s="90"/>
      <c r="AE1" s="90"/>
      <c r="AF1" s="48"/>
      <c r="AG1" s="48"/>
      <c r="AH1" s="48"/>
    </row>
    <row r="2" spans="1:34" x14ac:dyDescent="0.25">
      <c r="A2" s="87" t="s">
        <v>48</v>
      </c>
      <c r="B2" s="31" t="s">
        <v>159</v>
      </c>
      <c r="C2" s="31" t="s">
        <v>54</v>
      </c>
      <c r="D2" s="31">
        <v>1</v>
      </c>
      <c r="E2" s="31" t="s">
        <v>160</v>
      </c>
      <c r="F2" s="49">
        <f>IF(C2="ISK",VLOOKUP(E2,'[1]ISK Pricing'!$C$19:$T$97,D2+3,FALSE),IF(D2&gt;6,VLOOKUP(E2,'[1]ISK Pricing'!$C$19:$T$97,D2+1,FALSE),IF(D2&gt;3,VLOOKUP(E2,'[1]ISK Pricing'!$C$19:$T$97,D2+2,FALSE),VLOOKUP(E2,'[1]ISK Pricing'!$C$19:$T$97,D2+3,FALSE))))</f>
        <v>675</v>
      </c>
      <c r="G2" s="38">
        <v>22</v>
      </c>
      <c r="H2" s="38">
        <v>4</v>
      </c>
      <c r="I2" s="38" t="s">
        <v>161</v>
      </c>
      <c r="J2" s="38" t="s">
        <v>162</v>
      </c>
      <c r="K2" s="34">
        <v>1</v>
      </c>
      <c r="L2" s="30">
        <v>35</v>
      </c>
      <c r="M2" s="31">
        <v>0.3</v>
      </c>
      <c r="N2" s="50" t="s">
        <v>51</v>
      </c>
      <c r="O2" s="51">
        <v>0.09</v>
      </c>
      <c r="P2" s="51" t="s">
        <v>163</v>
      </c>
      <c r="Q2" s="36">
        <v>0.73</v>
      </c>
      <c r="R2" s="52">
        <v>40</v>
      </c>
      <c r="S2" s="30">
        <v>55</v>
      </c>
      <c r="T2" s="35">
        <v>324</v>
      </c>
      <c r="U2" s="30">
        <v>54</v>
      </c>
      <c r="V2" s="31">
        <v>3.2</v>
      </c>
      <c r="W2" s="53" t="s">
        <v>164</v>
      </c>
      <c r="X2" s="54"/>
      <c r="Y2" s="54"/>
      <c r="Z2" s="55"/>
      <c r="AA2" s="55"/>
      <c r="AB2" s="55"/>
      <c r="AC2" s="55"/>
      <c r="AD2" s="55"/>
      <c r="AE2" s="55"/>
      <c r="AF2" s="55"/>
      <c r="AG2" s="55"/>
      <c r="AH2" s="55"/>
    </row>
    <row r="3" spans="1:34" x14ac:dyDescent="0.25">
      <c r="A3" s="88"/>
      <c r="B3" s="56" t="s">
        <v>165</v>
      </c>
      <c r="C3" s="57" t="s">
        <v>50</v>
      </c>
      <c r="D3" s="57">
        <v>3</v>
      </c>
      <c r="E3" s="57" t="s">
        <v>160</v>
      </c>
      <c r="F3" s="58" t="s">
        <v>51</v>
      </c>
      <c r="G3" s="59">
        <v>22</v>
      </c>
      <c r="H3" s="60">
        <v>4</v>
      </c>
      <c r="I3" s="59" t="s">
        <v>161</v>
      </c>
      <c r="J3" s="59" t="s">
        <v>52</v>
      </c>
      <c r="K3" s="61"/>
      <c r="L3" s="62">
        <v>35</v>
      </c>
      <c r="M3" s="57">
        <v>0.3</v>
      </c>
      <c r="N3" s="30" t="s">
        <v>51</v>
      </c>
      <c r="O3" s="63">
        <v>0.09</v>
      </c>
      <c r="P3" s="63" t="s">
        <v>163</v>
      </c>
      <c r="Q3" s="64">
        <v>0.73</v>
      </c>
      <c r="R3" s="65">
        <v>40</v>
      </c>
      <c r="S3" s="62">
        <v>55</v>
      </c>
      <c r="T3" s="65">
        <v>324</v>
      </c>
      <c r="U3" s="62">
        <v>54</v>
      </c>
      <c r="V3" s="57">
        <v>3.2</v>
      </c>
      <c r="W3" s="66" t="s">
        <v>166</v>
      </c>
      <c r="X3" s="67"/>
      <c r="Y3" s="67"/>
      <c r="Z3" s="68"/>
      <c r="AA3" s="68"/>
      <c r="AB3" s="68"/>
      <c r="AC3" s="68"/>
      <c r="AD3" s="68"/>
      <c r="AE3" s="68"/>
      <c r="AF3" s="68"/>
      <c r="AG3" s="68"/>
      <c r="AH3" s="68"/>
    </row>
    <row r="4" spans="1:34" x14ac:dyDescent="0.25">
      <c r="A4" s="88" t="s">
        <v>167</v>
      </c>
      <c r="B4" s="31" t="s">
        <v>168</v>
      </c>
      <c r="C4" s="31" t="s">
        <v>54</v>
      </c>
      <c r="D4" s="31">
        <v>5</v>
      </c>
      <c r="E4" s="31" t="s">
        <v>160</v>
      </c>
      <c r="F4" s="49">
        <f>IF(C4="ISK",VLOOKUP(E4,'[1]ISK Pricing'!$C$19:$T$97,D4+3,FALSE),IF(D4&gt;6,VLOOKUP(E4,'[1]ISK Pricing'!$C$19:$T$97,D4+1,FALSE),IF(D4&gt;3,VLOOKUP(E4,'[1]ISK Pricing'!$C$19:$T$97,D4+2,FALSE),VLOOKUP(E4,'[1]ISK Pricing'!$C$19:$T$97,D4+3,FALSE))))</f>
        <v>4845</v>
      </c>
      <c r="G4" s="38">
        <v>40</v>
      </c>
      <c r="H4" s="38">
        <v>8</v>
      </c>
      <c r="I4" s="38" t="s">
        <v>161</v>
      </c>
      <c r="J4" s="38" t="s">
        <v>162</v>
      </c>
      <c r="K4" s="34">
        <v>3</v>
      </c>
      <c r="L4" s="30">
        <v>36.75</v>
      </c>
      <c r="M4" s="31">
        <v>0.3</v>
      </c>
      <c r="N4" s="30" t="s">
        <v>51</v>
      </c>
      <c r="O4" s="51">
        <v>0.09</v>
      </c>
      <c r="P4" s="51" t="s">
        <v>163</v>
      </c>
      <c r="Q4" s="36">
        <v>0.73</v>
      </c>
      <c r="R4" s="35">
        <v>44</v>
      </c>
      <c r="S4" s="30">
        <v>61</v>
      </c>
      <c r="T4" s="35">
        <v>324</v>
      </c>
      <c r="U4" s="30">
        <v>54</v>
      </c>
      <c r="V4" s="31">
        <v>3.2</v>
      </c>
      <c r="W4" s="69" t="s">
        <v>169</v>
      </c>
      <c r="X4" s="67"/>
      <c r="Y4" s="67"/>
      <c r="Z4" s="68"/>
      <c r="AA4" s="68"/>
      <c r="AB4" s="68"/>
      <c r="AC4" s="68"/>
      <c r="AD4" s="68"/>
      <c r="AE4" s="68"/>
      <c r="AF4" s="68"/>
      <c r="AG4" s="68"/>
      <c r="AH4" s="68"/>
    </row>
    <row r="5" spans="1:34" x14ac:dyDescent="0.25">
      <c r="A5" s="88"/>
      <c r="B5" s="56" t="s">
        <v>170</v>
      </c>
      <c r="C5" s="57" t="s">
        <v>50</v>
      </c>
      <c r="D5" s="57">
        <v>7</v>
      </c>
      <c r="E5" s="57" t="s">
        <v>160</v>
      </c>
      <c r="F5" s="58" t="s">
        <v>51</v>
      </c>
      <c r="G5" s="59">
        <v>40</v>
      </c>
      <c r="H5" s="60">
        <v>8</v>
      </c>
      <c r="I5" s="59" t="s">
        <v>161</v>
      </c>
      <c r="J5" s="59" t="s">
        <v>162</v>
      </c>
      <c r="K5" s="61">
        <v>1</v>
      </c>
      <c r="L5" s="62">
        <v>36.75</v>
      </c>
      <c r="M5" s="57">
        <v>0.3</v>
      </c>
      <c r="N5" s="30" t="s">
        <v>51</v>
      </c>
      <c r="O5" s="63">
        <v>0.09</v>
      </c>
      <c r="P5" s="63" t="s">
        <v>163</v>
      </c>
      <c r="Q5" s="64">
        <v>0.73</v>
      </c>
      <c r="R5" s="65">
        <v>44</v>
      </c>
      <c r="S5" s="62">
        <v>61</v>
      </c>
      <c r="T5" s="65">
        <v>324</v>
      </c>
      <c r="U5" s="62">
        <v>54</v>
      </c>
      <c r="V5" s="57">
        <v>3.2</v>
      </c>
      <c r="W5" s="70" t="s">
        <v>171</v>
      </c>
      <c r="X5" s="67"/>
      <c r="Y5" s="67"/>
      <c r="Z5" s="68"/>
      <c r="AA5" s="68"/>
      <c r="AB5" s="68"/>
      <c r="AC5" s="68"/>
      <c r="AD5" s="68"/>
      <c r="AE5" s="68"/>
      <c r="AF5" s="68"/>
      <c r="AG5" s="68"/>
      <c r="AH5" s="68"/>
    </row>
    <row r="6" spans="1:34" x14ac:dyDescent="0.25">
      <c r="A6" s="87" t="s">
        <v>59</v>
      </c>
      <c r="B6" s="31" t="s">
        <v>172</v>
      </c>
      <c r="C6" s="31" t="s">
        <v>54</v>
      </c>
      <c r="D6" s="31">
        <v>8</v>
      </c>
      <c r="E6" s="31" t="s">
        <v>160</v>
      </c>
      <c r="F6" s="49">
        <f>IF(C6="ISK",VLOOKUP(E6,'[1]ISK Pricing'!$C$19:$T$97,D6+3,FALSE),IF(D6&gt;6,VLOOKUP(E6,'[1]ISK Pricing'!$C$19:$T$97,D6+1,FALSE),IF(D6&gt;3,VLOOKUP(E6,'[1]ISK Pricing'!$C$19:$T$97,D6+2,FALSE),VLOOKUP(E6,'[1]ISK Pricing'!$C$19:$T$97,D6+3,FALSE))))</f>
        <v>21240</v>
      </c>
      <c r="G6" s="38">
        <v>61</v>
      </c>
      <c r="H6" s="38">
        <v>12</v>
      </c>
      <c r="I6" s="38" t="s">
        <v>161</v>
      </c>
      <c r="J6" s="38" t="s">
        <v>162</v>
      </c>
      <c r="K6" s="34">
        <v>5</v>
      </c>
      <c r="L6" s="30">
        <v>38.5</v>
      </c>
      <c r="M6" s="31">
        <v>0.3</v>
      </c>
      <c r="N6" s="30" t="s">
        <v>51</v>
      </c>
      <c r="O6" s="51">
        <v>0.09</v>
      </c>
      <c r="P6" s="51" t="s">
        <v>163</v>
      </c>
      <c r="Q6" s="36">
        <v>0.73</v>
      </c>
      <c r="R6" s="35">
        <v>48</v>
      </c>
      <c r="S6" s="30">
        <v>66</v>
      </c>
      <c r="T6" s="35">
        <v>324</v>
      </c>
      <c r="U6" s="30">
        <v>54</v>
      </c>
      <c r="V6" s="31">
        <v>3.2</v>
      </c>
      <c r="W6" s="69" t="s">
        <v>173</v>
      </c>
      <c r="X6" s="67"/>
      <c r="Y6" s="67"/>
      <c r="Z6" s="68"/>
      <c r="AA6" s="68"/>
      <c r="AB6" s="68"/>
      <c r="AC6" s="68"/>
      <c r="AD6" s="68"/>
      <c r="AE6" s="68"/>
      <c r="AF6" s="68"/>
      <c r="AG6" s="68"/>
      <c r="AH6" s="68"/>
    </row>
    <row r="7" spans="1:34" x14ac:dyDescent="0.25">
      <c r="A7" s="88"/>
      <c r="B7" s="56" t="s">
        <v>174</v>
      </c>
      <c r="C7" s="57" t="s">
        <v>50</v>
      </c>
      <c r="D7" s="57">
        <v>9</v>
      </c>
      <c r="E7" s="57" t="s">
        <v>160</v>
      </c>
      <c r="F7" s="58" t="s">
        <v>51</v>
      </c>
      <c r="G7" s="59">
        <v>61</v>
      </c>
      <c r="H7" s="59">
        <v>12</v>
      </c>
      <c r="I7" s="60" t="s">
        <v>161</v>
      </c>
      <c r="J7" s="59" t="s">
        <v>162</v>
      </c>
      <c r="K7" s="61">
        <v>3</v>
      </c>
      <c r="L7" s="62">
        <v>38.5</v>
      </c>
      <c r="M7" s="57">
        <v>0.3</v>
      </c>
      <c r="N7" s="30" t="s">
        <v>51</v>
      </c>
      <c r="O7" s="63">
        <v>0.09</v>
      </c>
      <c r="P7" s="63" t="s">
        <v>163</v>
      </c>
      <c r="Q7" s="64">
        <v>0.73</v>
      </c>
      <c r="R7" s="65">
        <v>48</v>
      </c>
      <c r="S7" s="62">
        <v>66</v>
      </c>
      <c r="T7" s="65">
        <v>324</v>
      </c>
      <c r="U7" s="62">
        <v>54</v>
      </c>
      <c r="V7" s="57">
        <v>3.2</v>
      </c>
      <c r="W7" s="66" t="s">
        <v>175</v>
      </c>
      <c r="X7" s="67"/>
      <c r="Y7" s="67"/>
      <c r="Z7" s="68"/>
      <c r="AA7" s="68"/>
      <c r="AB7" s="68"/>
      <c r="AC7" s="68"/>
      <c r="AD7" s="68"/>
      <c r="AE7" s="68"/>
      <c r="AF7" s="68"/>
      <c r="AG7" s="68"/>
      <c r="AH7" s="68"/>
    </row>
    <row r="8" spans="1:34" x14ac:dyDescent="0.25">
      <c r="A8" s="87" t="s">
        <v>48</v>
      </c>
      <c r="B8" s="31" t="s">
        <v>176</v>
      </c>
      <c r="C8" s="31" t="s">
        <v>54</v>
      </c>
      <c r="D8" s="31">
        <v>1</v>
      </c>
      <c r="E8" s="31" t="s">
        <v>176</v>
      </c>
      <c r="F8" s="49">
        <f>IF(C8="ISK",VLOOKUP(E8,'[1]ISK Pricing'!$C$19:$T$97,D8+3,FALSE),IF(D8&gt;6,VLOOKUP(E8,'[1]ISK Pricing'!$C$19:$T$97,D8+1,FALSE),IF(D8&gt;3,VLOOKUP(E8,'[1]ISK Pricing'!$C$19:$T$97,D8+2,FALSE),VLOOKUP(E8,'[1]ISK Pricing'!$C$19:$T$97,D8+3,FALSE))))</f>
        <v>675</v>
      </c>
      <c r="G8" s="38">
        <v>10</v>
      </c>
      <c r="H8" s="38">
        <v>6</v>
      </c>
      <c r="I8" s="38" t="s">
        <v>161</v>
      </c>
      <c r="J8" s="38" t="s">
        <v>177</v>
      </c>
      <c r="K8" s="34">
        <v>1</v>
      </c>
      <c r="L8" s="30">
        <v>135</v>
      </c>
      <c r="M8" s="31">
        <v>0.25</v>
      </c>
      <c r="N8" s="30" t="s">
        <v>51</v>
      </c>
      <c r="O8" s="51">
        <v>0.4</v>
      </c>
      <c r="P8" s="51" t="s">
        <v>163</v>
      </c>
      <c r="Q8" s="36">
        <v>0.75</v>
      </c>
      <c r="R8" s="35">
        <f t="shared" ref="R8:R13" si="0">$S8*$Q8</f>
        <v>45</v>
      </c>
      <c r="S8" s="30">
        <v>60</v>
      </c>
      <c r="T8" s="35">
        <v>36</v>
      </c>
      <c r="U8" s="30">
        <v>6</v>
      </c>
      <c r="V8" s="31">
        <v>2.7</v>
      </c>
      <c r="W8" s="53" t="s">
        <v>178</v>
      </c>
      <c r="X8" s="54"/>
      <c r="Y8" s="54"/>
      <c r="Z8" s="55"/>
      <c r="AA8" s="55"/>
      <c r="AB8" s="55"/>
      <c r="AC8" s="55"/>
      <c r="AD8" s="55"/>
      <c r="AE8" s="55"/>
      <c r="AF8" s="55"/>
      <c r="AG8" s="55"/>
      <c r="AH8" s="55"/>
    </row>
    <row r="9" spans="1:34" x14ac:dyDescent="0.25">
      <c r="A9" s="88"/>
      <c r="B9" s="56" t="s">
        <v>179</v>
      </c>
      <c r="C9" s="57" t="s">
        <v>50</v>
      </c>
      <c r="D9" s="57">
        <v>3</v>
      </c>
      <c r="E9" s="57" t="s">
        <v>176</v>
      </c>
      <c r="F9" s="58" t="s">
        <v>51</v>
      </c>
      <c r="G9" s="59">
        <v>10</v>
      </c>
      <c r="H9" s="60">
        <v>6</v>
      </c>
      <c r="I9" s="59" t="s">
        <v>161</v>
      </c>
      <c r="J9" s="59" t="s">
        <v>52</v>
      </c>
      <c r="K9" s="61"/>
      <c r="L9" s="62">
        <v>135</v>
      </c>
      <c r="M9" s="57">
        <v>0.25</v>
      </c>
      <c r="N9" s="30" t="s">
        <v>51</v>
      </c>
      <c r="O9" s="63">
        <v>0.4</v>
      </c>
      <c r="P9" s="63" t="s">
        <v>163</v>
      </c>
      <c r="Q9" s="64">
        <v>0.75</v>
      </c>
      <c r="R9" s="65">
        <f t="shared" si="0"/>
        <v>45</v>
      </c>
      <c r="S9" s="62">
        <v>60</v>
      </c>
      <c r="T9" s="65">
        <v>36</v>
      </c>
      <c r="U9" s="62">
        <v>6</v>
      </c>
      <c r="V9" s="57">
        <v>2.7</v>
      </c>
      <c r="W9" s="66" t="s">
        <v>180</v>
      </c>
      <c r="X9" s="67"/>
      <c r="Y9" s="67"/>
      <c r="Z9" s="68"/>
      <c r="AA9" s="68"/>
      <c r="AB9" s="68"/>
      <c r="AC9" s="68"/>
      <c r="AD9" s="68"/>
      <c r="AE9" s="68"/>
      <c r="AF9" s="68"/>
      <c r="AG9" s="68"/>
      <c r="AH9" s="68"/>
    </row>
    <row r="10" spans="1:34" x14ac:dyDescent="0.25">
      <c r="A10" s="88" t="s">
        <v>167</v>
      </c>
      <c r="B10" s="31" t="s">
        <v>181</v>
      </c>
      <c r="C10" s="31" t="s">
        <v>54</v>
      </c>
      <c r="D10" s="31">
        <v>5</v>
      </c>
      <c r="E10" s="31" t="s">
        <v>176</v>
      </c>
      <c r="F10" s="49">
        <f>IF(C10="ISK",VLOOKUP(E10,'[1]ISK Pricing'!$C$19:$T$97,D10+3,FALSE),IF(D10&gt;6,VLOOKUP(E10,'[1]ISK Pricing'!$C$19:$T$97,D10+1,FALSE),IF(D10&gt;3,VLOOKUP(E10,'[1]ISK Pricing'!$C$19:$T$97,D10+2,FALSE),VLOOKUP(E10,'[1]ISK Pricing'!$C$19:$T$97,D10+3,FALSE))))</f>
        <v>4845</v>
      </c>
      <c r="G10" s="38">
        <v>25</v>
      </c>
      <c r="H10" s="38">
        <v>10</v>
      </c>
      <c r="I10" s="38" t="s">
        <v>161</v>
      </c>
      <c r="J10" s="38" t="s">
        <v>177</v>
      </c>
      <c r="K10" s="34">
        <v>3</v>
      </c>
      <c r="L10" s="30">
        <v>141.75</v>
      </c>
      <c r="M10" s="31">
        <v>0.25</v>
      </c>
      <c r="N10" s="30" t="s">
        <v>51</v>
      </c>
      <c r="O10" s="51">
        <v>0.4</v>
      </c>
      <c r="P10" s="51" t="s">
        <v>163</v>
      </c>
      <c r="Q10" s="36">
        <v>0.75</v>
      </c>
      <c r="R10" s="35">
        <v>50</v>
      </c>
      <c r="S10" s="30">
        <v>66</v>
      </c>
      <c r="T10" s="35">
        <v>36</v>
      </c>
      <c r="U10" s="30">
        <v>6</v>
      </c>
      <c r="V10" s="31">
        <v>2.7</v>
      </c>
      <c r="W10" s="69" t="s">
        <v>169</v>
      </c>
      <c r="X10" s="67"/>
      <c r="Y10" s="67"/>
      <c r="Z10" s="68"/>
      <c r="AA10" s="68"/>
      <c r="AB10" s="68"/>
      <c r="AC10" s="68"/>
      <c r="AD10" s="68"/>
      <c r="AE10" s="68"/>
      <c r="AF10" s="68"/>
      <c r="AG10" s="68"/>
      <c r="AH10" s="68"/>
    </row>
    <row r="11" spans="1:34" x14ac:dyDescent="0.25">
      <c r="A11" s="88"/>
      <c r="B11" s="56" t="s">
        <v>182</v>
      </c>
      <c r="C11" s="57" t="s">
        <v>50</v>
      </c>
      <c r="D11" s="57">
        <v>7</v>
      </c>
      <c r="E11" s="57" t="s">
        <v>176</v>
      </c>
      <c r="F11" s="58" t="s">
        <v>51</v>
      </c>
      <c r="G11" s="59">
        <v>25</v>
      </c>
      <c r="H11" s="59">
        <v>10</v>
      </c>
      <c r="I11" s="60" t="s">
        <v>161</v>
      </c>
      <c r="J11" s="59" t="s">
        <v>177</v>
      </c>
      <c r="K11" s="61">
        <v>1</v>
      </c>
      <c r="L11" s="62">
        <v>141.75</v>
      </c>
      <c r="M11" s="57">
        <v>0.25</v>
      </c>
      <c r="N11" s="30" t="s">
        <v>51</v>
      </c>
      <c r="O11" s="63">
        <v>0.4</v>
      </c>
      <c r="P11" s="63" t="s">
        <v>163</v>
      </c>
      <c r="Q11" s="64">
        <v>0.75</v>
      </c>
      <c r="R11" s="65">
        <v>50</v>
      </c>
      <c r="S11" s="62">
        <v>66</v>
      </c>
      <c r="T11" s="65">
        <v>36</v>
      </c>
      <c r="U11" s="62">
        <v>6</v>
      </c>
      <c r="V11" s="57">
        <v>2.7</v>
      </c>
      <c r="W11" s="66" t="s">
        <v>183</v>
      </c>
      <c r="X11" s="67"/>
      <c r="Y11" s="67"/>
      <c r="Z11" s="68"/>
      <c r="AA11" s="68"/>
      <c r="AB11" s="68"/>
      <c r="AC11" s="68"/>
      <c r="AD11" s="68"/>
      <c r="AE11" s="68"/>
      <c r="AF11" s="68"/>
      <c r="AG11" s="68"/>
      <c r="AH11" s="68"/>
    </row>
    <row r="12" spans="1:34" x14ac:dyDescent="0.25">
      <c r="A12" s="87" t="s">
        <v>59</v>
      </c>
      <c r="B12" s="31" t="s">
        <v>184</v>
      </c>
      <c r="C12" s="31" t="s">
        <v>54</v>
      </c>
      <c r="D12" s="31">
        <v>8</v>
      </c>
      <c r="E12" s="31" t="s">
        <v>176</v>
      </c>
      <c r="F12" s="49">
        <f>IF(C12="ISK",VLOOKUP(E12,'[1]ISK Pricing'!$C$19:$T$97,D12+3,FALSE),IF(D12&gt;6,VLOOKUP(E12,'[1]ISK Pricing'!$C$19:$T$97,D12+1,FALSE),IF(D12&gt;3,VLOOKUP(E12,'[1]ISK Pricing'!$C$19:$T$97,D12+2,FALSE),VLOOKUP(E12,'[1]ISK Pricing'!$C$19:$T$97,D12+3,FALSE))))</f>
        <v>21240</v>
      </c>
      <c r="G12" s="38">
        <v>42</v>
      </c>
      <c r="H12" s="38">
        <v>14</v>
      </c>
      <c r="I12" s="38" t="s">
        <v>161</v>
      </c>
      <c r="J12" s="38" t="s">
        <v>177</v>
      </c>
      <c r="K12" s="34">
        <v>5</v>
      </c>
      <c r="L12" s="30">
        <v>148.5</v>
      </c>
      <c r="M12" s="31">
        <v>0.25</v>
      </c>
      <c r="N12" s="30" t="s">
        <v>51</v>
      </c>
      <c r="O12" s="51">
        <v>0.4</v>
      </c>
      <c r="P12" s="51" t="s">
        <v>163</v>
      </c>
      <c r="Q12" s="36">
        <v>0.75</v>
      </c>
      <c r="R12" s="35">
        <f t="shared" si="0"/>
        <v>54</v>
      </c>
      <c r="S12" s="30">
        <v>72</v>
      </c>
      <c r="T12" s="35">
        <v>36</v>
      </c>
      <c r="U12" s="30">
        <v>6</v>
      </c>
      <c r="V12" s="31">
        <v>2.7</v>
      </c>
      <c r="W12" s="69" t="s">
        <v>185</v>
      </c>
      <c r="X12" s="67"/>
      <c r="Y12" s="67"/>
      <c r="Z12" s="68"/>
      <c r="AA12" s="68"/>
      <c r="AB12" s="68"/>
      <c r="AC12" s="68"/>
      <c r="AD12" s="68"/>
      <c r="AE12" s="68"/>
      <c r="AF12" s="68"/>
      <c r="AG12" s="68"/>
      <c r="AH12" s="68"/>
    </row>
    <row r="13" spans="1:34" x14ac:dyDescent="0.25">
      <c r="A13" s="88"/>
      <c r="B13" s="56" t="s">
        <v>186</v>
      </c>
      <c r="C13" s="57" t="s">
        <v>50</v>
      </c>
      <c r="D13" s="57">
        <v>9</v>
      </c>
      <c r="E13" s="57" t="s">
        <v>176</v>
      </c>
      <c r="F13" s="58" t="s">
        <v>51</v>
      </c>
      <c r="G13" s="59">
        <v>42</v>
      </c>
      <c r="H13" s="60">
        <v>14</v>
      </c>
      <c r="I13" s="59" t="s">
        <v>161</v>
      </c>
      <c r="J13" s="59" t="s">
        <v>177</v>
      </c>
      <c r="K13" s="61">
        <v>3</v>
      </c>
      <c r="L13" s="62">
        <v>148.5</v>
      </c>
      <c r="M13" s="57">
        <v>0.25</v>
      </c>
      <c r="N13" s="62" t="s">
        <v>51</v>
      </c>
      <c r="O13" s="63">
        <v>0.4</v>
      </c>
      <c r="P13" s="63" t="s">
        <v>163</v>
      </c>
      <c r="Q13" s="64">
        <v>0.75</v>
      </c>
      <c r="R13" s="65">
        <f t="shared" si="0"/>
        <v>54</v>
      </c>
      <c r="S13" s="62">
        <v>72</v>
      </c>
      <c r="T13" s="65">
        <v>36</v>
      </c>
      <c r="U13" s="62">
        <v>6</v>
      </c>
      <c r="V13" s="57">
        <v>2.7</v>
      </c>
      <c r="W13" s="66" t="s">
        <v>187</v>
      </c>
      <c r="X13" s="67"/>
      <c r="Y13" s="67"/>
      <c r="Z13" s="68"/>
      <c r="AA13" s="68"/>
      <c r="AB13" s="68"/>
      <c r="AC13" s="68"/>
      <c r="AD13" s="68"/>
      <c r="AE13" s="68"/>
      <c r="AF13" s="68"/>
      <c r="AG13" s="68"/>
      <c r="AH13" s="68"/>
    </row>
    <row r="14" spans="1:34" x14ac:dyDescent="0.25">
      <c r="A14" s="87" t="s">
        <v>48</v>
      </c>
      <c r="B14" s="31" t="s">
        <v>188</v>
      </c>
      <c r="C14" s="31" t="s">
        <v>54</v>
      </c>
      <c r="D14" s="31">
        <v>1</v>
      </c>
      <c r="E14" s="31" t="s">
        <v>188</v>
      </c>
      <c r="F14" s="49">
        <f>IF(C14="ISK",VLOOKUP(E14,'[1]ISK Pricing'!$C$19:$T$97,D14+3,FALSE),IF(D14&gt;6,VLOOKUP(E14,'[1]ISK Pricing'!$C$19:$T$97,D14+1,FALSE),IF(D14&gt;3,VLOOKUP(E14,'[1]ISK Pricing'!$C$19:$T$97,D14+2,FALSE),VLOOKUP(E14,'[1]ISK Pricing'!$C$19:$T$97,D14+3,FALSE))))</f>
        <v>675</v>
      </c>
      <c r="G14" s="38">
        <v>20</v>
      </c>
      <c r="H14" s="38">
        <v>2</v>
      </c>
      <c r="I14" s="38" t="s">
        <v>161</v>
      </c>
      <c r="J14" s="38" t="s">
        <v>189</v>
      </c>
      <c r="K14" s="34">
        <v>1</v>
      </c>
      <c r="L14" s="30">
        <v>50</v>
      </c>
      <c r="M14" s="31">
        <v>1.45</v>
      </c>
      <c r="N14" s="30">
        <v>350</v>
      </c>
      <c r="O14" s="51">
        <v>0.16</v>
      </c>
      <c r="P14" s="51" t="s">
        <v>190</v>
      </c>
      <c r="Q14" s="51">
        <v>0.57999999999999996</v>
      </c>
      <c r="R14" s="35">
        <v>20</v>
      </c>
      <c r="S14" s="30">
        <v>35</v>
      </c>
      <c r="T14" s="35">
        <v>72</v>
      </c>
      <c r="U14" s="30">
        <v>12</v>
      </c>
      <c r="V14" s="31">
        <v>2.1</v>
      </c>
      <c r="W14" s="53" t="s">
        <v>191</v>
      </c>
      <c r="X14" s="54"/>
      <c r="Y14" s="54"/>
      <c r="Z14" s="55"/>
      <c r="AA14" s="55"/>
      <c r="AB14" s="55"/>
      <c r="AC14" s="55"/>
      <c r="AD14" s="55"/>
      <c r="AE14" s="55"/>
      <c r="AF14" s="55"/>
      <c r="AG14" s="55"/>
      <c r="AH14" s="55"/>
    </row>
    <row r="15" spans="1:34" x14ac:dyDescent="0.25">
      <c r="A15" s="88"/>
      <c r="B15" s="56" t="s">
        <v>192</v>
      </c>
      <c r="C15" s="57" t="s">
        <v>50</v>
      </c>
      <c r="D15" s="57">
        <v>3</v>
      </c>
      <c r="E15" s="57" t="s">
        <v>188</v>
      </c>
      <c r="F15" s="58" t="s">
        <v>51</v>
      </c>
      <c r="G15" s="59">
        <v>20</v>
      </c>
      <c r="H15" s="59">
        <v>2</v>
      </c>
      <c r="I15" s="60" t="s">
        <v>161</v>
      </c>
      <c r="J15" s="59" t="s">
        <v>52</v>
      </c>
      <c r="K15" s="61"/>
      <c r="L15" s="62">
        <v>50</v>
      </c>
      <c r="M15" s="57">
        <v>1.45</v>
      </c>
      <c r="N15" s="62">
        <v>350</v>
      </c>
      <c r="O15" s="63">
        <v>0.16</v>
      </c>
      <c r="P15" s="63" t="s">
        <v>190</v>
      </c>
      <c r="Q15" s="63">
        <v>0.57999999999999996</v>
      </c>
      <c r="R15" s="65">
        <v>20</v>
      </c>
      <c r="S15" s="62">
        <v>35</v>
      </c>
      <c r="T15" s="65">
        <v>72</v>
      </c>
      <c r="U15" s="62">
        <v>12</v>
      </c>
      <c r="V15" s="57">
        <v>2.1</v>
      </c>
      <c r="W15" s="70" t="s">
        <v>193</v>
      </c>
      <c r="X15" s="67"/>
      <c r="Y15" s="67"/>
      <c r="Z15" s="68"/>
      <c r="AA15" s="68"/>
      <c r="AB15" s="68"/>
      <c r="AC15" s="68"/>
      <c r="AD15" s="68"/>
      <c r="AE15" s="68"/>
      <c r="AF15" s="68"/>
      <c r="AG15" s="68"/>
      <c r="AH15" s="68"/>
    </row>
    <row r="16" spans="1:34" x14ac:dyDescent="0.25">
      <c r="A16" s="88" t="s">
        <v>167</v>
      </c>
      <c r="B16" s="31" t="s">
        <v>194</v>
      </c>
      <c r="C16" s="31" t="s">
        <v>54</v>
      </c>
      <c r="D16" s="31">
        <v>5</v>
      </c>
      <c r="E16" s="31" t="s">
        <v>188</v>
      </c>
      <c r="F16" s="49">
        <f>IF(C16="ISK",VLOOKUP(E16,'[1]ISK Pricing'!$C$19:$T$97,D16+3,FALSE),IF(D16&gt;6,VLOOKUP(E16,'[1]ISK Pricing'!$C$19:$T$97,D16+1,FALSE),IF(D16&gt;3,VLOOKUP(E16,'[1]ISK Pricing'!$C$19:$T$97,D16+2,FALSE),VLOOKUP(E16,'[1]ISK Pricing'!$C$19:$T$97,D16+3,FALSE))))</f>
        <v>4845</v>
      </c>
      <c r="G16" s="38">
        <v>38</v>
      </c>
      <c r="H16" s="38">
        <v>4</v>
      </c>
      <c r="I16" s="38" t="s">
        <v>161</v>
      </c>
      <c r="J16" s="38" t="s">
        <v>189</v>
      </c>
      <c r="K16" s="34">
        <v>3</v>
      </c>
      <c r="L16" s="38">
        <v>52.5</v>
      </c>
      <c r="M16" s="71">
        <v>1.45</v>
      </c>
      <c r="N16" s="30">
        <v>367.5</v>
      </c>
      <c r="O16" s="51">
        <v>0.16</v>
      </c>
      <c r="P16" s="51" t="s">
        <v>190</v>
      </c>
      <c r="Q16" s="51">
        <v>0.57999999999999996</v>
      </c>
      <c r="R16" s="35">
        <v>22</v>
      </c>
      <c r="S16" s="30">
        <v>39</v>
      </c>
      <c r="T16" s="35">
        <v>72</v>
      </c>
      <c r="U16" s="30">
        <v>12</v>
      </c>
      <c r="V16" s="31">
        <v>2.1</v>
      </c>
      <c r="W16" s="69" t="s">
        <v>169</v>
      </c>
      <c r="X16" s="67"/>
      <c r="Y16" s="67"/>
      <c r="Z16" s="68"/>
      <c r="AA16" s="68"/>
      <c r="AB16" s="68"/>
      <c r="AC16" s="68"/>
      <c r="AD16" s="68"/>
      <c r="AE16" s="68"/>
      <c r="AF16" s="68"/>
      <c r="AG16" s="68"/>
      <c r="AH16" s="68"/>
    </row>
    <row r="17" spans="1:34" x14ac:dyDescent="0.25">
      <c r="A17" s="88"/>
      <c r="B17" s="56" t="s">
        <v>195</v>
      </c>
      <c r="C17" s="57" t="s">
        <v>50</v>
      </c>
      <c r="D17" s="57">
        <v>7</v>
      </c>
      <c r="E17" s="57" t="s">
        <v>188</v>
      </c>
      <c r="F17" s="58" t="s">
        <v>51</v>
      </c>
      <c r="G17" s="59">
        <v>38</v>
      </c>
      <c r="H17" s="59">
        <v>4</v>
      </c>
      <c r="I17" s="60" t="s">
        <v>161</v>
      </c>
      <c r="J17" s="59" t="s">
        <v>189</v>
      </c>
      <c r="K17" s="61">
        <v>1</v>
      </c>
      <c r="L17" s="59">
        <v>52.5</v>
      </c>
      <c r="M17" s="60">
        <v>1.45</v>
      </c>
      <c r="N17" s="62">
        <v>367.5</v>
      </c>
      <c r="O17" s="63">
        <v>0.16</v>
      </c>
      <c r="P17" s="63" t="s">
        <v>190</v>
      </c>
      <c r="Q17" s="63">
        <v>0.57999999999999996</v>
      </c>
      <c r="R17" s="65">
        <v>22</v>
      </c>
      <c r="S17" s="62">
        <v>39</v>
      </c>
      <c r="T17" s="65">
        <v>72</v>
      </c>
      <c r="U17" s="62">
        <v>12</v>
      </c>
      <c r="V17" s="57">
        <v>2.1</v>
      </c>
      <c r="W17" s="66" t="s">
        <v>196</v>
      </c>
      <c r="X17" s="67"/>
      <c r="Y17" s="67"/>
      <c r="Z17" s="68"/>
      <c r="AA17" s="68"/>
      <c r="AB17" s="68"/>
      <c r="AC17" s="68"/>
      <c r="AD17" s="68"/>
      <c r="AE17" s="68"/>
      <c r="AF17" s="68"/>
      <c r="AG17" s="68"/>
      <c r="AH17" s="68"/>
    </row>
    <row r="18" spans="1:34" x14ac:dyDescent="0.25">
      <c r="A18" s="87" t="s">
        <v>59</v>
      </c>
      <c r="B18" s="31" t="s">
        <v>197</v>
      </c>
      <c r="C18" s="31" t="s">
        <v>54</v>
      </c>
      <c r="D18" s="31">
        <v>8</v>
      </c>
      <c r="E18" s="31" t="s">
        <v>188</v>
      </c>
      <c r="F18" s="49">
        <f>IF(C18="ISK",VLOOKUP(E18,'[1]ISK Pricing'!$C$19:$T$97,D18+3,FALSE),IF(D18&gt;6,VLOOKUP(E18,'[1]ISK Pricing'!$C$19:$T$97,D18+1,FALSE),IF(D18&gt;3,VLOOKUP(E18,'[1]ISK Pricing'!$C$19:$T$97,D18+2,FALSE),VLOOKUP(E18,'[1]ISK Pricing'!$C$19:$T$97,D18+3,FALSE))))</f>
        <v>21240</v>
      </c>
      <c r="G18" s="38">
        <v>59</v>
      </c>
      <c r="H18" s="38">
        <v>6</v>
      </c>
      <c r="I18" s="38" t="s">
        <v>161</v>
      </c>
      <c r="J18" s="38" t="s">
        <v>189</v>
      </c>
      <c r="K18" s="34">
        <v>5</v>
      </c>
      <c r="L18" s="38">
        <v>55</v>
      </c>
      <c r="M18" s="71">
        <v>1.45</v>
      </c>
      <c r="N18" s="30">
        <v>385</v>
      </c>
      <c r="O18" s="51">
        <v>0.16</v>
      </c>
      <c r="P18" s="51" t="s">
        <v>190</v>
      </c>
      <c r="Q18" s="51">
        <v>0.57999999999999996</v>
      </c>
      <c r="R18" s="35">
        <v>24</v>
      </c>
      <c r="S18" s="30">
        <v>42</v>
      </c>
      <c r="T18" s="35">
        <v>72</v>
      </c>
      <c r="U18" s="30">
        <v>12</v>
      </c>
      <c r="V18" s="31">
        <v>2.1</v>
      </c>
      <c r="W18" s="69" t="s">
        <v>198</v>
      </c>
      <c r="X18" s="67"/>
      <c r="Y18" s="67"/>
      <c r="Z18" s="68"/>
      <c r="AA18" s="68"/>
      <c r="AB18" s="68"/>
      <c r="AC18" s="68"/>
      <c r="AD18" s="68"/>
      <c r="AE18" s="68"/>
      <c r="AF18" s="68"/>
      <c r="AG18" s="68"/>
      <c r="AH18" s="68"/>
    </row>
    <row r="19" spans="1:34" x14ac:dyDescent="0.25">
      <c r="A19" s="88"/>
      <c r="B19" s="56" t="s">
        <v>199</v>
      </c>
      <c r="C19" s="57" t="s">
        <v>50</v>
      </c>
      <c r="D19" s="57">
        <v>9</v>
      </c>
      <c r="E19" s="57" t="s">
        <v>188</v>
      </c>
      <c r="F19" s="58" t="s">
        <v>51</v>
      </c>
      <c r="G19" s="59">
        <v>59</v>
      </c>
      <c r="H19" s="59">
        <v>6</v>
      </c>
      <c r="I19" s="60" t="s">
        <v>161</v>
      </c>
      <c r="J19" s="59" t="s">
        <v>189</v>
      </c>
      <c r="K19" s="61">
        <v>3</v>
      </c>
      <c r="L19" s="59">
        <v>55</v>
      </c>
      <c r="M19" s="60">
        <v>1.45</v>
      </c>
      <c r="N19" s="62">
        <v>385</v>
      </c>
      <c r="O19" s="63">
        <v>0.16</v>
      </c>
      <c r="P19" s="63" t="s">
        <v>190</v>
      </c>
      <c r="Q19" s="63">
        <v>0.57999999999999996</v>
      </c>
      <c r="R19" s="65">
        <v>24</v>
      </c>
      <c r="S19" s="62">
        <v>42</v>
      </c>
      <c r="T19" s="65">
        <v>72</v>
      </c>
      <c r="U19" s="62">
        <v>12</v>
      </c>
      <c r="V19" s="57">
        <v>2.1</v>
      </c>
      <c r="W19" s="66" t="s">
        <v>200</v>
      </c>
      <c r="X19" s="67"/>
      <c r="Y19" s="67"/>
      <c r="Z19" s="68"/>
      <c r="AA19" s="68"/>
      <c r="AB19" s="68"/>
      <c r="AC19" s="68"/>
      <c r="AD19" s="68"/>
      <c r="AE19" s="68"/>
      <c r="AF19" s="68"/>
      <c r="AG19" s="68"/>
      <c r="AH19" s="68"/>
    </row>
  </sheetData>
  <sheetProtection algorithmName="SHA-512" hashValue="IxuoyOIVyNn3CLjw8Bg3r1yWI1tDEmtOpJT62attBG2LYTUNCfvl4w2SnLucpAupfm9v/vlSCH5MKimspkFbGw==" saltValue="Bq/EEeRL/OQfWyKG49Xd7w==" spinCount="100000" sheet="1" objects="1" scenarios="1"/>
  <mergeCells count="10">
    <mergeCell ref="A12:A13"/>
    <mergeCell ref="A14:A15"/>
    <mergeCell ref="A16:A17"/>
    <mergeCell ref="A18:A19"/>
    <mergeCell ref="W1:AE1"/>
    <mergeCell ref="A2:A3"/>
    <mergeCell ref="A4:A5"/>
    <mergeCell ref="A6:A7"/>
    <mergeCell ref="A8:A9"/>
    <mergeCell ref="A10:A11"/>
  </mergeCells>
  <conditionalFormatting sqref="D1:E1">
    <cfRule type="cellIs" dxfId="79" priority="3" operator="equal">
      <formula>"NO"</formula>
    </cfRule>
    <cfRule type="cellIs" dxfId="78" priority="4" operator="equal">
      <formula>"YES"</formula>
    </cfRule>
  </conditionalFormatting>
  <conditionalFormatting sqref="F1:F19">
    <cfRule type="cellIs" dxfId="77" priority="1" operator="equal">
      <formula>"NO"</formula>
    </cfRule>
    <cfRule type="cellIs" dxfId="76" priority="2" operator="equal">
      <formula>"YES"</formula>
    </cfRule>
  </conditionalFormatting>
  <dataValidations count="1">
    <dataValidation type="list" allowBlank="1" showInputMessage="1" showErrorMessage="1" sqref="J2:J19">
      <formula1>skillID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L13" sqref="L13"/>
    </sheetView>
  </sheetViews>
  <sheetFormatPr defaultRowHeight="15" x14ac:dyDescent="0.25"/>
  <cols>
    <col min="1" max="1" width="32.85546875" customWidth="1"/>
  </cols>
  <sheetData>
    <row r="1" spans="1:8" ht="15.75" x14ac:dyDescent="0.25">
      <c r="A1" s="72"/>
      <c r="B1" s="91" t="s">
        <v>153</v>
      </c>
      <c r="C1" s="91"/>
      <c r="D1" s="91"/>
      <c r="E1" s="73"/>
      <c r="F1" s="91" t="s">
        <v>154</v>
      </c>
      <c r="G1" s="91"/>
      <c r="H1" s="91"/>
    </row>
    <row r="2" spans="1:8" ht="15.75" x14ac:dyDescent="0.25">
      <c r="A2" s="74"/>
      <c r="B2" s="75" t="s">
        <v>201</v>
      </c>
      <c r="C2" s="75" t="s">
        <v>202</v>
      </c>
      <c r="D2" s="75" t="s">
        <v>203</v>
      </c>
      <c r="E2" s="75"/>
      <c r="F2" s="75" t="s">
        <v>201</v>
      </c>
      <c r="G2" s="75" t="s">
        <v>202</v>
      </c>
      <c r="H2" s="75" t="s">
        <v>203</v>
      </c>
    </row>
    <row r="3" spans="1:8" ht="15.75" x14ac:dyDescent="0.25">
      <c r="A3" s="76"/>
      <c r="B3" s="75"/>
      <c r="C3" s="77">
        <v>1.1000000000000001</v>
      </c>
      <c r="D3" s="77">
        <v>1.2</v>
      </c>
      <c r="E3" s="75"/>
      <c r="F3" s="75"/>
      <c r="G3" s="77">
        <v>1.1000000000000001</v>
      </c>
      <c r="H3" s="77">
        <v>1.2</v>
      </c>
    </row>
    <row r="4" spans="1:8" ht="15.75" x14ac:dyDescent="0.25">
      <c r="A4" s="78" t="s">
        <v>188</v>
      </c>
      <c r="B4" s="75">
        <v>20</v>
      </c>
      <c r="C4" s="75">
        <f ca="1">ROUND(B4*C$6,0)</f>
        <v>22</v>
      </c>
      <c r="D4" s="75">
        <f ca="1">ROUND(B4*D$6,0)</f>
        <v>24</v>
      </c>
      <c r="E4" s="75"/>
      <c r="F4" s="75">
        <v>35</v>
      </c>
      <c r="G4" s="75">
        <f ca="1">ROUND(F4*G$6,0)</f>
        <v>39</v>
      </c>
      <c r="H4" s="75">
        <f ca="1">ROUND(F4*H$6,0)</f>
        <v>42</v>
      </c>
    </row>
    <row r="5" spans="1:8" ht="15.75" x14ac:dyDescent="0.25">
      <c r="A5" s="79" t="s">
        <v>204</v>
      </c>
      <c r="B5" s="80">
        <f ca="1">ROUND($C4*E5,0)</f>
        <v>25</v>
      </c>
      <c r="C5" s="75">
        <f t="shared" ref="C5:C14" ca="1" si="0">ROUND(B5*C$6,0)</f>
        <v>28</v>
      </c>
      <c r="D5" s="75">
        <f t="shared" ref="D5:D14" ca="1" si="1">ROUND(B5*D$6,0)</f>
        <v>30</v>
      </c>
      <c r="E5" s="77">
        <v>1.25</v>
      </c>
      <c r="F5" s="80">
        <f ca="1">ROUND($G4*I5,0)</f>
        <v>40</v>
      </c>
      <c r="G5" s="75">
        <f t="shared" ref="G5:G14" ca="1" si="2">ROUND(F5*G$6,0)</f>
        <v>44</v>
      </c>
      <c r="H5" s="75">
        <f t="shared" ref="H5:H14" ca="1" si="3">ROUND(F5*H$6,0)</f>
        <v>48</v>
      </c>
    </row>
    <row r="6" spans="1:8" ht="15.75" x14ac:dyDescent="0.25">
      <c r="A6" s="81" t="s">
        <v>205</v>
      </c>
      <c r="B6" s="80">
        <v>25</v>
      </c>
      <c r="C6" s="75">
        <f t="shared" ca="1" si="0"/>
        <v>28</v>
      </c>
      <c r="D6" s="75">
        <f t="shared" ca="1" si="1"/>
        <v>30</v>
      </c>
      <c r="E6" s="82"/>
      <c r="F6" s="80">
        <v>40</v>
      </c>
      <c r="G6" s="75">
        <f t="shared" ca="1" si="2"/>
        <v>44</v>
      </c>
      <c r="H6" s="75">
        <f t="shared" ca="1" si="3"/>
        <v>48</v>
      </c>
    </row>
    <row r="7" spans="1:8" ht="15.75" x14ac:dyDescent="0.25">
      <c r="A7" s="83" t="s">
        <v>206</v>
      </c>
      <c r="B7" s="80">
        <v>30</v>
      </c>
      <c r="C7" s="75">
        <f t="shared" ca="1" si="0"/>
        <v>33</v>
      </c>
      <c r="D7" s="75">
        <f t="shared" ca="1" si="1"/>
        <v>36</v>
      </c>
      <c r="E7" s="75"/>
      <c r="F7" s="80">
        <v>40</v>
      </c>
      <c r="G7" s="75">
        <f t="shared" ca="1" si="2"/>
        <v>44</v>
      </c>
      <c r="H7" s="75">
        <f t="shared" ca="1" si="3"/>
        <v>48</v>
      </c>
    </row>
    <row r="8" spans="1:8" ht="15.75" x14ac:dyDescent="0.25">
      <c r="A8" s="81" t="s">
        <v>207</v>
      </c>
      <c r="B8" s="80">
        <v>30</v>
      </c>
      <c r="C8" s="75">
        <f t="shared" ca="1" si="0"/>
        <v>33</v>
      </c>
      <c r="D8" s="75">
        <f t="shared" ca="1" si="1"/>
        <v>36</v>
      </c>
      <c r="E8" s="75"/>
      <c r="F8" s="80">
        <v>45</v>
      </c>
      <c r="G8" s="75">
        <f t="shared" ca="1" si="2"/>
        <v>50</v>
      </c>
      <c r="H8" s="75">
        <f t="shared" ca="1" si="3"/>
        <v>54</v>
      </c>
    </row>
    <row r="9" spans="1:8" ht="15.75" x14ac:dyDescent="0.25">
      <c r="A9" s="84" t="s">
        <v>208</v>
      </c>
      <c r="B9" s="80">
        <f>ROUND(B4*E9,0)</f>
        <v>30</v>
      </c>
      <c r="C9" s="75">
        <f t="shared" ca="1" si="0"/>
        <v>33</v>
      </c>
      <c r="D9" s="75">
        <f t="shared" ca="1" si="1"/>
        <v>36</v>
      </c>
      <c r="E9" s="77">
        <v>1.5</v>
      </c>
      <c r="F9" s="80">
        <v>50</v>
      </c>
      <c r="G9" s="75">
        <f t="shared" ca="1" si="2"/>
        <v>55</v>
      </c>
      <c r="H9" s="75">
        <f t="shared" ca="1" si="3"/>
        <v>60</v>
      </c>
    </row>
    <row r="10" spans="1:8" ht="15.75" x14ac:dyDescent="0.25">
      <c r="A10" s="85" t="s">
        <v>209</v>
      </c>
      <c r="B10" s="80">
        <v>30</v>
      </c>
      <c r="C10" s="75">
        <f t="shared" ca="1" si="0"/>
        <v>33</v>
      </c>
      <c r="D10" s="75">
        <f t="shared" ca="1" si="1"/>
        <v>36</v>
      </c>
      <c r="E10" s="82"/>
      <c r="F10" s="80">
        <v>50</v>
      </c>
      <c r="G10" s="75">
        <f t="shared" ca="1" si="2"/>
        <v>55</v>
      </c>
      <c r="H10" s="75">
        <f t="shared" ca="1" si="3"/>
        <v>60</v>
      </c>
    </row>
    <row r="11" spans="1:8" ht="15.75" x14ac:dyDescent="0.25">
      <c r="A11" s="85" t="s">
        <v>210</v>
      </c>
      <c r="B11" s="80">
        <v>35</v>
      </c>
      <c r="C11" s="75">
        <f t="shared" ca="1" si="0"/>
        <v>39</v>
      </c>
      <c r="D11" s="75">
        <f t="shared" ca="1" si="1"/>
        <v>42</v>
      </c>
      <c r="E11" s="75"/>
      <c r="F11" s="80">
        <v>50</v>
      </c>
      <c r="G11" s="75">
        <f t="shared" ca="1" si="2"/>
        <v>55</v>
      </c>
      <c r="H11" s="75">
        <f t="shared" ca="1" si="3"/>
        <v>60</v>
      </c>
    </row>
    <row r="12" spans="1:8" ht="15.75" x14ac:dyDescent="0.25">
      <c r="A12" s="84" t="s">
        <v>211</v>
      </c>
      <c r="B12" s="80">
        <v>35</v>
      </c>
      <c r="C12" s="75">
        <f t="shared" ca="1" si="0"/>
        <v>39</v>
      </c>
      <c r="D12" s="75">
        <f t="shared" ca="1" si="1"/>
        <v>42</v>
      </c>
      <c r="E12" s="75"/>
      <c r="F12" s="80">
        <v>55</v>
      </c>
      <c r="G12" s="75">
        <f t="shared" ca="1" si="2"/>
        <v>61</v>
      </c>
      <c r="H12" s="75">
        <f t="shared" ca="1" si="3"/>
        <v>66</v>
      </c>
    </row>
    <row r="13" spans="1:8" ht="15.75" x14ac:dyDescent="0.25">
      <c r="A13" s="79" t="s">
        <v>159</v>
      </c>
      <c r="B13" s="75">
        <f>ROUND(B4*E13,0)</f>
        <v>40</v>
      </c>
      <c r="C13" s="75">
        <f t="shared" ca="1" si="0"/>
        <v>44</v>
      </c>
      <c r="D13" s="75">
        <f t="shared" ca="1" si="1"/>
        <v>48</v>
      </c>
      <c r="E13" s="77">
        <v>2</v>
      </c>
      <c r="F13" s="75">
        <v>55</v>
      </c>
      <c r="G13" s="75">
        <f t="shared" ca="1" si="2"/>
        <v>61</v>
      </c>
      <c r="H13" s="75">
        <f t="shared" ca="1" si="3"/>
        <v>66</v>
      </c>
    </row>
    <row r="14" spans="1:8" ht="15.75" x14ac:dyDescent="0.25">
      <c r="A14" s="84" t="s">
        <v>176</v>
      </c>
      <c r="B14" s="86">
        <f>ROUND(B4*E14,0)</f>
        <v>45</v>
      </c>
      <c r="C14" s="75">
        <f t="shared" ca="1" si="0"/>
        <v>50</v>
      </c>
      <c r="D14" s="75">
        <f t="shared" ca="1" si="1"/>
        <v>54</v>
      </c>
      <c r="E14" s="77">
        <v>2.25</v>
      </c>
      <c r="F14" s="86">
        <v>60</v>
      </c>
      <c r="G14" s="75">
        <f t="shared" ca="1" si="2"/>
        <v>66</v>
      </c>
      <c r="H14" s="75">
        <f t="shared" ca="1" si="3"/>
        <v>72</v>
      </c>
    </row>
  </sheetData>
  <sheetProtection algorithmName="SHA-512" hashValue="bxpIs7LNThPbOB9tTpfr8dycMeDt55QVKcPzkcWGXpFQEWFprIVJVcgLilIqQ8yhxQMhn5xDPpwPp+LxsP08Cg==" saltValue="QzRDMsqoXLXcg6g5NE9mTw==" spinCount="100000" sheet="1" objects="1" scenarios="1"/>
  <mergeCells count="2">
    <mergeCell ref="B1:D1"/>
    <mergeCell ref="F1:H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6"/>
  <sheetViews>
    <sheetView tabSelected="1" topLeftCell="A52" workbookViewId="0">
      <selection activeCell="E27" sqref="E27"/>
    </sheetView>
  </sheetViews>
  <sheetFormatPr defaultRowHeight="15" x14ac:dyDescent="0.25"/>
  <cols>
    <col min="2" max="2" width="25" customWidth="1"/>
    <col min="16" max="16" width="23.85546875" customWidth="1"/>
  </cols>
  <sheetData>
    <row r="1" spans="1:31" ht="149.25" thickBot="1" x14ac:dyDescent="0.3">
      <c r="A1" s="7" t="s">
        <v>16</v>
      </c>
      <c r="B1" s="8" t="s">
        <v>17</v>
      </c>
      <c r="C1" s="9" t="s">
        <v>18</v>
      </c>
      <c r="D1" s="9" t="s">
        <v>19</v>
      </c>
      <c r="E1" s="10" t="s">
        <v>20</v>
      </c>
      <c r="F1" s="11" t="s">
        <v>21</v>
      </c>
      <c r="G1" s="9" t="s">
        <v>22</v>
      </c>
      <c r="H1" s="9" t="s">
        <v>23</v>
      </c>
      <c r="I1" s="9" t="s">
        <v>24</v>
      </c>
      <c r="J1" s="9" t="s">
        <v>25</v>
      </c>
      <c r="K1" s="9" t="s">
        <v>26</v>
      </c>
      <c r="L1" s="9" t="s">
        <v>27</v>
      </c>
      <c r="M1" s="9" t="s">
        <v>28</v>
      </c>
      <c r="N1" s="9" t="s">
        <v>29</v>
      </c>
      <c r="O1" s="9" t="s">
        <v>30</v>
      </c>
      <c r="P1" s="9" t="s">
        <v>31</v>
      </c>
      <c r="Q1" s="9" t="s">
        <v>32</v>
      </c>
      <c r="R1" s="12" t="s">
        <v>33</v>
      </c>
      <c r="S1" s="12" t="s">
        <v>34</v>
      </c>
      <c r="T1" s="9" t="s">
        <v>35</v>
      </c>
      <c r="U1" s="9" t="s">
        <v>36</v>
      </c>
      <c r="V1" s="13" t="s">
        <v>37</v>
      </c>
      <c r="W1" s="14" t="s">
        <v>38</v>
      </c>
      <c r="X1" s="15" t="s">
        <v>39</v>
      </c>
      <c r="Y1" s="16" t="s">
        <v>40</v>
      </c>
      <c r="Z1" s="17" t="s">
        <v>41</v>
      </c>
      <c r="AA1" s="17" t="s">
        <v>42</v>
      </c>
      <c r="AB1" s="17" t="s">
        <v>43</v>
      </c>
      <c r="AC1" s="9" t="s">
        <v>44</v>
      </c>
      <c r="AD1" s="9" t="s">
        <v>45</v>
      </c>
      <c r="AE1" s="9" t="s">
        <v>46</v>
      </c>
    </row>
    <row r="2" spans="1:31" ht="18" x14ac:dyDescent="0.25">
      <c r="A2" s="18"/>
      <c r="B2" s="19" t="s">
        <v>47</v>
      </c>
      <c r="C2" s="20"/>
      <c r="D2" s="20"/>
      <c r="E2" s="21"/>
      <c r="F2" s="22"/>
      <c r="G2" s="20"/>
      <c r="H2" s="20"/>
      <c r="I2" s="20"/>
      <c r="J2" s="20"/>
      <c r="K2" s="20"/>
      <c r="L2" s="20"/>
      <c r="M2" s="20"/>
      <c r="N2" s="20"/>
      <c r="O2" s="20"/>
      <c r="P2" s="20"/>
      <c r="Q2" s="23"/>
      <c r="R2" s="24"/>
      <c r="S2" s="24"/>
      <c r="T2" s="20"/>
      <c r="U2" s="20"/>
      <c r="V2" s="25"/>
      <c r="W2" s="26"/>
      <c r="X2" s="27"/>
      <c r="Y2" s="27"/>
      <c r="Z2" s="28"/>
      <c r="AA2" s="28"/>
      <c r="AB2" s="28"/>
      <c r="AC2" s="20"/>
      <c r="AD2" s="20"/>
      <c r="AE2" s="20"/>
    </row>
    <row r="3" spans="1:31" x14ac:dyDescent="0.25">
      <c r="A3" s="87" t="s">
        <v>48</v>
      </c>
      <c r="B3" s="29" t="s">
        <v>49</v>
      </c>
      <c r="C3" s="30" t="s">
        <v>50</v>
      </c>
      <c r="D3" s="30">
        <v>2</v>
      </c>
      <c r="E3" s="31" t="s">
        <v>47</v>
      </c>
      <c r="F3" s="32" t="s">
        <v>51</v>
      </c>
      <c r="G3" s="30">
        <v>0</v>
      </c>
      <c r="H3" s="30">
        <v>2</v>
      </c>
      <c r="I3" s="30">
        <v>0</v>
      </c>
      <c r="J3" s="30">
        <v>2</v>
      </c>
      <c r="K3" s="30">
        <v>0</v>
      </c>
      <c r="L3" s="30">
        <v>1</v>
      </c>
      <c r="M3" s="30">
        <v>0</v>
      </c>
      <c r="N3" s="30">
        <v>24</v>
      </c>
      <c r="O3" s="30">
        <v>145</v>
      </c>
      <c r="P3" s="33" t="s">
        <v>52</v>
      </c>
      <c r="Q3" s="34">
        <v>0</v>
      </c>
      <c r="R3" s="35">
        <v>150</v>
      </c>
      <c r="S3" s="35">
        <v>250</v>
      </c>
      <c r="T3" s="30">
        <v>400</v>
      </c>
      <c r="U3" s="30">
        <v>6</v>
      </c>
      <c r="V3" s="36">
        <v>8</v>
      </c>
      <c r="W3" s="37">
        <v>20</v>
      </c>
      <c r="X3" s="34">
        <v>0</v>
      </c>
      <c r="Y3" s="34">
        <v>1</v>
      </c>
      <c r="Z3" s="38">
        <v>10</v>
      </c>
      <c r="AA3" s="38">
        <v>60</v>
      </c>
      <c r="AB3" s="38">
        <v>55</v>
      </c>
      <c r="AC3" s="30">
        <v>405</v>
      </c>
      <c r="AD3" s="31">
        <v>130</v>
      </c>
      <c r="AE3" s="30">
        <v>15</v>
      </c>
    </row>
    <row r="4" spans="1:31" x14ac:dyDescent="0.25">
      <c r="A4" s="92"/>
      <c r="B4" s="39" t="s">
        <v>53</v>
      </c>
      <c r="C4" s="30" t="s">
        <v>54</v>
      </c>
      <c r="D4" s="30">
        <v>1</v>
      </c>
      <c r="E4" s="31" t="s">
        <v>47</v>
      </c>
      <c r="F4" s="32">
        <f>IF(C4="ISK",VLOOKUP(E4,'[1]ISK Pricing'!$C$19:$T$177,D4+3,FALSE),IF(D4&gt;6,VLOOKUP(E4,'[1]ISK Pricing'!$C$19:$T$177,D4+1,FALSE),IF(D4&gt;3,VLOOKUP(E4,'[1]ISK Pricing'!$C$19:$T$177,D4+2,FALSE),VLOOKUP(E4,'[1]ISK Pricing'!$C$19:$T$177,D4+3,FALSE))))</f>
        <v>3000</v>
      </c>
      <c r="G4" s="30">
        <v>0</v>
      </c>
      <c r="H4" s="30">
        <v>2</v>
      </c>
      <c r="I4" s="30">
        <v>0</v>
      </c>
      <c r="J4" s="30">
        <v>2</v>
      </c>
      <c r="K4" s="30">
        <v>0</v>
      </c>
      <c r="L4" s="30">
        <v>1</v>
      </c>
      <c r="M4" s="30">
        <v>0</v>
      </c>
      <c r="N4" s="30">
        <v>24</v>
      </c>
      <c r="O4" s="30">
        <v>145</v>
      </c>
      <c r="P4" s="40" t="s">
        <v>55</v>
      </c>
      <c r="Q4" s="34">
        <v>1</v>
      </c>
      <c r="R4" s="35">
        <v>150</v>
      </c>
      <c r="S4" s="35">
        <v>250</v>
      </c>
      <c r="T4" s="30">
        <v>400</v>
      </c>
      <c r="U4" s="30">
        <v>6</v>
      </c>
      <c r="V4" s="36">
        <v>8</v>
      </c>
      <c r="W4" s="37">
        <v>20</v>
      </c>
      <c r="X4" s="34">
        <v>0</v>
      </c>
      <c r="Y4" s="34">
        <v>1</v>
      </c>
      <c r="Z4" s="38">
        <v>10</v>
      </c>
      <c r="AA4" s="38">
        <v>60</v>
      </c>
      <c r="AB4" s="38">
        <v>55</v>
      </c>
      <c r="AC4" s="30">
        <v>405</v>
      </c>
      <c r="AD4" s="31">
        <v>130</v>
      </c>
      <c r="AE4" s="30">
        <v>15</v>
      </c>
    </row>
    <row r="5" spans="1:31" x14ac:dyDescent="0.25">
      <c r="A5" s="87" t="s">
        <v>56</v>
      </c>
      <c r="B5" s="29" t="s">
        <v>57</v>
      </c>
      <c r="C5" s="30" t="s">
        <v>50</v>
      </c>
      <c r="D5" s="30">
        <v>5</v>
      </c>
      <c r="E5" s="31" t="s">
        <v>47</v>
      </c>
      <c r="F5" s="32" t="s">
        <v>51</v>
      </c>
      <c r="G5" s="30">
        <v>0</v>
      </c>
      <c r="H5" s="30">
        <v>2</v>
      </c>
      <c r="I5" s="30">
        <v>0</v>
      </c>
      <c r="J5" s="30">
        <v>2</v>
      </c>
      <c r="K5" s="30">
        <v>1</v>
      </c>
      <c r="L5" s="30">
        <v>1</v>
      </c>
      <c r="M5" s="30">
        <v>0</v>
      </c>
      <c r="N5" s="30">
        <v>36</v>
      </c>
      <c r="O5" s="30">
        <v>218</v>
      </c>
      <c r="P5" s="40" t="s">
        <v>55</v>
      </c>
      <c r="Q5" s="41">
        <v>1</v>
      </c>
      <c r="R5" s="35">
        <v>150</v>
      </c>
      <c r="S5" s="35">
        <v>250</v>
      </c>
      <c r="T5" s="30">
        <v>400</v>
      </c>
      <c r="U5" s="30">
        <v>6</v>
      </c>
      <c r="V5" s="36">
        <v>8</v>
      </c>
      <c r="W5" s="37">
        <v>20</v>
      </c>
      <c r="X5" s="34">
        <v>0</v>
      </c>
      <c r="Y5" s="34">
        <v>1</v>
      </c>
      <c r="Z5" s="38">
        <v>10</v>
      </c>
      <c r="AA5" s="38">
        <v>60</v>
      </c>
      <c r="AB5" s="38">
        <v>55</v>
      </c>
      <c r="AC5" s="30">
        <v>405</v>
      </c>
      <c r="AD5" s="31">
        <v>130</v>
      </c>
      <c r="AE5" s="30">
        <v>15</v>
      </c>
    </row>
    <row r="6" spans="1:31" x14ac:dyDescent="0.25">
      <c r="A6" s="92"/>
      <c r="B6" s="39" t="s">
        <v>58</v>
      </c>
      <c r="C6" s="30" t="s">
        <v>54</v>
      </c>
      <c r="D6" s="30">
        <v>4</v>
      </c>
      <c r="E6" s="31" t="s">
        <v>47</v>
      </c>
      <c r="F6" s="32">
        <f>IF(C6="ISK",VLOOKUP(E6,'[1]ISK Pricing'!$C$19:$T$177,D6+3,FALSE),IF(D6&gt;6,VLOOKUP(E6,'[1]ISK Pricing'!$C$19:$T$177,D6+1,FALSE),IF(D6&gt;3,VLOOKUP(E6,'[1]ISK Pricing'!$C$19:$T$177,D6+2,FALSE),VLOOKUP(E6,'[1]ISK Pricing'!$C$19:$T$177,D6+3,FALSE))))</f>
        <v>13155</v>
      </c>
      <c r="G6" s="30">
        <v>0</v>
      </c>
      <c r="H6" s="30">
        <v>2</v>
      </c>
      <c r="I6" s="30">
        <v>0</v>
      </c>
      <c r="J6" s="30">
        <v>2</v>
      </c>
      <c r="K6" s="30">
        <v>1</v>
      </c>
      <c r="L6" s="30">
        <v>1</v>
      </c>
      <c r="M6" s="30">
        <v>0</v>
      </c>
      <c r="N6" s="30">
        <v>36</v>
      </c>
      <c r="O6" s="30">
        <v>218</v>
      </c>
      <c r="P6" s="40" t="s">
        <v>55</v>
      </c>
      <c r="Q6" s="34">
        <v>3</v>
      </c>
      <c r="R6" s="35">
        <v>150</v>
      </c>
      <c r="S6" s="35">
        <v>250</v>
      </c>
      <c r="T6" s="30">
        <v>400</v>
      </c>
      <c r="U6" s="30">
        <v>6</v>
      </c>
      <c r="V6" s="36">
        <v>8</v>
      </c>
      <c r="W6" s="37">
        <v>20</v>
      </c>
      <c r="X6" s="34">
        <v>0</v>
      </c>
      <c r="Y6" s="34">
        <v>1</v>
      </c>
      <c r="Z6" s="38">
        <v>10</v>
      </c>
      <c r="AA6" s="38">
        <v>60</v>
      </c>
      <c r="AB6" s="38">
        <v>55</v>
      </c>
      <c r="AC6" s="30">
        <v>405</v>
      </c>
      <c r="AD6" s="31">
        <v>130</v>
      </c>
      <c r="AE6" s="30">
        <v>15</v>
      </c>
    </row>
    <row r="7" spans="1:31" x14ac:dyDescent="0.25">
      <c r="A7" s="87" t="s">
        <v>59</v>
      </c>
      <c r="B7" s="29" t="s">
        <v>60</v>
      </c>
      <c r="C7" s="30" t="s">
        <v>50</v>
      </c>
      <c r="D7" s="30">
        <v>8</v>
      </c>
      <c r="E7" s="31" t="s">
        <v>47</v>
      </c>
      <c r="F7" s="32" t="s">
        <v>51</v>
      </c>
      <c r="G7" s="30">
        <v>0</v>
      </c>
      <c r="H7" s="30">
        <v>2</v>
      </c>
      <c r="I7" s="30">
        <v>0</v>
      </c>
      <c r="J7" s="30">
        <v>3</v>
      </c>
      <c r="K7" s="30">
        <v>1</v>
      </c>
      <c r="L7" s="30">
        <v>1</v>
      </c>
      <c r="M7" s="30">
        <v>0</v>
      </c>
      <c r="N7" s="30">
        <v>48</v>
      </c>
      <c r="O7" s="30">
        <v>290</v>
      </c>
      <c r="P7" s="40" t="s">
        <v>55</v>
      </c>
      <c r="Q7" s="41">
        <v>3</v>
      </c>
      <c r="R7" s="35">
        <v>150</v>
      </c>
      <c r="S7" s="35">
        <v>250</v>
      </c>
      <c r="T7" s="30">
        <v>400</v>
      </c>
      <c r="U7" s="30">
        <v>6</v>
      </c>
      <c r="V7" s="36">
        <v>8</v>
      </c>
      <c r="W7" s="37">
        <v>20</v>
      </c>
      <c r="X7" s="34">
        <v>0</v>
      </c>
      <c r="Y7" s="34">
        <v>1</v>
      </c>
      <c r="Z7" s="38">
        <v>10</v>
      </c>
      <c r="AA7" s="38">
        <v>60</v>
      </c>
      <c r="AB7" s="38">
        <v>55</v>
      </c>
      <c r="AC7" s="30">
        <v>405</v>
      </c>
      <c r="AD7" s="31">
        <v>130</v>
      </c>
      <c r="AE7" s="30">
        <v>15</v>
      </c>
    </row>
    <row r="8" spans="1:31" x14ac:dyDescent="0.25">
      <c r="A8" s="92"/>
      <c r="B8" s="39" t="s">
        <v>61</v>
      </c>
      <c r="C8" s="30" t="s">
        <v>54</v>
      </c>
      <c r="D8" s="30">
        <v>7</v>
      </c>
      <c r="E8" s="31" t="s">
        <v>47</v>
      </c>
      <c r="F8" s="32">
        <f>IF(C8="ISK",VLOOKUP(E8,'[1]ISK Pricing'!$C$19:$T$177,D8+3,FALSE),IF(D8&gt;6,VLOOKUP(E8,'[1]ISK Pricing'!$C$19:$T$177,D8+1,FALSE),IF(D8&gt;3,VLOOKUP(E8,'[1]ISK Pricing'!$C$19:$T$177,D8+2,FALSE),VLOOKUP(E8,'[1]ISK Pricing'!$C$19:$T$177,D8+3,FALSE))))</f>
        <v>57690</v>
      </c>
      <c r="G8" s="30">
        <v>0</v>
      </c>
      <c r="H8" s="30">
        <v>2</v>
      </c>
      <c r="I8" s="30">
        <v>0</v>
      </c>
      <c r="J8" s="30">
        <v>3</v>
      </c>
      <c r="K8" s="30">
        <v>1</v>
      </c>
      <c r="L8" s="30">
        <v>1</v>
      </c>
      <c r="M8" s="30">
        <v>0</v>
      </c>
      <c r="N8" s="30">
        <v>48</v>
      </c>
      <c r="O8" s="30">
        <v>290</v>
      </c>
      <c r="P8" s="40" t="s">
        <v>55</v>
      </c>
      <c r="Q8" s="34">
        <v>5</v>
      </c>
      <c r="R8" s="35">
        <v>150</v>
      </c>
      <c r="S8" s="35">
        <v>250</v>
      </c>
      <c r="T8" s="30">
        <v>400</v>
      </c>
      <c r="U8" s="30">
        <v>6</v>
      </c>
      <c r="V8" s="36">
        <v>8</v>
      </c>
      <c r="W8" s="37">
        <v>20</v>
      </c>
      <c r="X8" s="34">
        <v>0</v>
      </c>
      <c r="Y8" s="34">
        <v>1</v>
      </c>
      <c r="Z8" s="38">
        <v>10</v>
      </c>
      <c r="AA8" s="38">
        <v>60</v>
      </c>
      <c r="AB8" s="38">
        <v>55</v>
      </c>
      <c r="AC8" s="30">
        <v>405</v>
      </c>
      <c r="AD8" s="31">
        <v>130</v>
      </c>
      <c r="AE8" s="30">
        <v>15</v>
      </c>
    </row>
    <row r="9" spans="1:31" x14ac:dyDescent="0.25">
      <c r="A9" s="87" t="s">
        <v>48</v>
      </c>
      <c r="B9" s="29" t="s">
        <v>62</v>
      </c>
      <c r="C9" s="30" t="s">
        <v>50</v>
      </c>
      <c r="D9" s="30">
        <v>2</v>
      </c>
      <c r="E9" s="31" t="s">
        <v>47</v>
      </c>
      <c r="F9" s="32" t="s">
        <v>51</v>
      </c>
      <c r="G9" s="30">
        <v>0</v>
      </c>
      <c r="H9" s="30">
        <v>2</v>
      </c>
      <c r="I9" s="30">
        <v>0</v>
      </c>
      <c r="J9" s="30">
        <v>0</v>
      </c>
      <c r="K9" s="30">
        <v>2</v>
      </c>
      <c r="L9" s="30">
        <v>1</v>
      </c>
      <c r="M9" s="30">
        <v>0</v>
      </c>
      <c r="N9" s="30">
        <v>28</v>
      </c>
      <c r="O9" s="30">
        <v>135</v>
      </c>
      <c r="P9" s="33" t="s">
        <v>52</v>
      </c>
      <c r="Q9" s="34">
        <v>0</v>
      </c>
      <c r="R9" s="35">
        <v>150</v>
      </c>
      <c r="S9" s="35">
        <v>400</v>
      </c>
      <c r="T9" s="30">
        <v>250</v>
      </c>
      <c r="U9" s="30">
        <v>7</v>
      </c>
      <c r="V9" s="36">
        <v>10</v>
      </c>
      <c r="W9" s="37">
        <v>15</v>
      </c>
      <c r="X9" s="34">
        <v>1</v>
      </c>
      <c r="Y9" s="34">
        <v>1</v>
      </c>
      <c r="Z9" s="38">
        <v>10</v>
      </c>
      <c r="AA9" s="38">
        <v>60</v>
      </c>
      <c r="AB9" s="38">
        <v>55</v>
      </c>
      <c r="AC9" s="30">
        <v>405</v>
      </c>
      <c r="AD9" s="31">
        <v>130</v>
      </c>
      <c r="AE9" s="30">
        <v>15</v>
      </c>
    </row>
    <row r="10" spans="1:31" x14ac:dyDescent="0.25">
      <c r="A10" s="92"/>
      <c r="B10" s="39" t="s">
        <v>63</v>
      </c>
      <c r="C10" s="30" t="s">
        <v>54</v>
      </c>
      <c r="D10" s="30">
        <v>1</v>
      </c>
      <c r="E10" s="31" t="s">
        <v>47</v>
      </c>
      <c r="F10" s="32">
        <f>IF(C10="ISK",VLOOKUP(E10,'[1]ISK Pricing'!$C$19:$T$177,D10+3,FALSE),IF(D10&gt;6,VLOOKUP(E10,'[1]ISK Pricing'!$C$19:$T$177,D10+1,FALSE),IF(D10&gt;3,VLOOKUP(E10,'[1]ISK Pricing'!$C$19:$T$177,D10+2,FALSE),VLOOKUP(E10,'[1]ISK Pricing'!$C$19:$T$177,D10+3,FALSE))))</f>
        <v>3000</v>
      </c>
      <c r="G10" s="30">
        <v>0</v>
      </c>
      <c r="H10" s="30">
        <v>2</v>
      </c>
      <c r="I10" s="30">
        <v>0</v>
      </c>
      <c r="J10" s="30">
        <v>0</v>
      </c>
      <c r="K10" s="30">
        <v>2</v>
      </c>
      <c r="L10" s="30">
        <v>1</v>
      </c>
      <c r="M10" s="30">
        <v>0</v>
      </c>
      <c r="N10" s="30">
        <v>28</v>
      </c>
      <c r="O10" s="30">
        <v>135</v>
      </c>
      <c r="P10" s="40" t="s">
        <v>64</v>
      </c>
      <c r="Q10" s="34">
        <v>1</v>
      </c>
      <c r="R10" s="35">
        <v>150</v>
      </c>
      <c r="S10" s="35">
        <v>400</v>
      </c>
      <c r="T10" s="30">
        <v>250</v>
      </c>
      <c r="U10" s="30">
        <v>7</v>
      </c>
      <c r="V10" s="36">
        <v>10</v>
      </c>
      <c r="W10" s="37">
        <v>15</v>
      </c>
      <c r="X10" s="34">
        <v>1</v>
      </c>
      <c r="Y10" s="34">
        <v>1</v>
      </c>
      <c r="Z10" s="38">
        <v>10</v>
      </c>
      <c r="AA10" s="38">
        <v>60</v>
      </c>
      <c r="AB10" s="38">
        <v>55</v>
      </c>
      <c r="AC10" s="30">
        <v>405</v>
      </c>
      <c r="AD10" s="31">
        <v>130</v>
      </c>
      <c r="AE10" s="30">
        <v>15</v>
      </c>
    </row>
    <row r="11" spans="1:31" x14ac:dyDescent="0.25">
      <c r="A11" s="87" t="s">
        <v>56</v>
      </c>
      <c r="B11" s="29" t="s">
        <v>65</v>
      </c>
      <c r="C11" s="30" t="s">
        <v>50</v>
      </c>
      <c r="D11" s="30">
        <v>5</v>
      </c>
      <c r="E11" s="31" t="s">
        <v>47</v>
      </c>
      <c r="F11" s="32" t="s">
        <v>51</v>
      </c>
      <c r="G11" s="30">
        <v>0</v>
      </c>
      <c r="H11" s="30">
        <v>2</v>
      </c>
      <c r="I11" s="30">
        <v>0</v>
      </c>
      <c r="J11" s="30">
        <v>1</v>
      </c>
      <c r="K11" s="30">
        <v>2</v>
      </c>
      <c r="L11" s="30">
        <v>1</v>
      </c>
      <c r="M11" s="30">
        <v>0</v>
      </c>
      <c r="N11" s="30">
        <v>42</v>
      </c>
      <c r="O11" s="30">
        <v>203</v>
      </c>
      <c r="P11" s="40" t="s">
        <v>64</v>
      </c>
      <c r="Q11" s="41">
        <v>1</v>
      </c>
      <c r="R11" s="35">
        <v>150</v>
      </c>
      <c r="S11" s="35">
        <v>400</v>
      </c>
      <c r="T11" s="30">
        <v>250</v>
      </c>
      <c r="U11" s="30">
        <v>7</v>
      </c>
      <c r="V11" s="36">
        <v>10</v>
      </c>
      <c r="W11" s="37">
        <v>15</v>
      </c>
      <c r="X11" s="34">
        <v>1</v>
      </c>
      <c r="Y11" s="34">
        <v>1</v>
      </c>
      <c r="Z11" s="38">
        <v>10</v>
      </c>
      <c r="AA11" s="38">
        <v>60</v>
      </c>
      <c r="AB11" s="38">
        <v>55</v>
      </c>
      <c r="AC11" s="30">
        <v>405</v>
      </c>
      <c r="AD11" s="31">
        <v>130</v>
      </c>
      <c r="AE11" s="30">
        <v>15</v>
      </c>
    </row>
    <row r="12" spans="1:31" x14ac:dyDescent="0.25">
      <c r="A12" s="92"/>
      <c r="B12" s="39" t="s">
        <v>66</v>
      </c>
      <c r="C12" s="30" t="s">
        <v>54</v>
      </c>
      <c r="D12" s="30">
        <v>4</v>
      </c>
      <c r="E12" s="31" t="s">
        <v>47</v>
      </c>
      <c r="F12" s="32">
        <f>IF(C12="ISK",VLOOKUP(E12,'[1]ISK Pricing'!$C$19:$T$177,D12+3,FALSE),IF(D12&gt;6,VLOOKUP(E12,'[1]ISK Pricing'!$C$19:$T$177,D12+1,FALSE),IF(D12&gt;3,VLOOKUP(E12,'[1]ISK Pricing'!$C$19:$T$177,D12+2,FALSE),VLOOKUP(E12,'[1]ISK Pricing'!$C$19:$T$177,D12+3,FALSE))))</f>
        <v>13155</v>
      </c>
      <c r="G12" s="30">
        <v>0</v>
      </c>
      <c r="H12" s="30">
        <v>2</v>
      </c>
      <c r="I12" s="30">
        <v>0</v>
      </c>
      <c r="J12" s="30">
        <v>1</v>
      </c>
      <c r="K12" s="30">
        <v>2</v>
      </c>
      <c r="L12" s="30">
        <v>1</v>
      </c>
      <c r="M12" s="30">
        <v>0</v>
      </c>
      <c r="N12" s="30">
        <v>42</v>
      </c>
      <c r="O12" s="30">
        <v>203</v>
      </c>
      <c r="P12" s="40" t="s">
        <v>64</v>
      </c>
      <c r="Q12" s="34">
        <v>3</v>
      </c>
      <c r="R12" s="35">
        <v>150</v>
      </c>
      <c r="S12" s="35">
        <v>400</v>
      </c>
      <c r="T12" s="30">
        <v>250</v>
      </c>
      <c r="U12" s="30">
        <v>7</v>
      </c>
      <c r="V12" s="36">
        <v>10</v>
      </c>
      <c r="W12" s="37">
        <v>15</v>
      </c>
      <c r="X12" s="34">
        <v>1</v>
      </c>
      <c r="Y12" s="34">
        <v>1</v>
      </c>
      <c r="Z12" s="38">
        <v>10</v>
      </c>
      <c r="AA12" s="38">
        <v>60</v>
      </c>
      <c r="AB12" s="38">
        <v>55</v>
      </c>
      <c r="AC12" s="30">
        <v>405</v>
      </c>
      <c r="AD12" s="31">
        <v>130</v>
      </c>
      <c r="AE12" s="30">
        <v>15</v>
      </c>
    </row>
    <row r="13" spans="1:31" x14ac:dyDescent="0.25">
      <c r="A13" s="87" t="s">
        <v>59</v>
      </c>
      <c r="B13" s="29" t="s">
        <v>67</v>
      </c>
      <c r="C13" s="30" t="s">
        <v>50</v>
      </c>
      <c r="D13" s="30">
        <v>8</v>
      </c>
      <c r="E13" s="31" t="s">
        <v>47</v>
      </c>
      <c r="F13" s="32" t="s">
        <v>51</v>
      </c>
      <c r="G13" s="30">
        <v>0</v>
      </c>
      <c r="H13" s="30">
        <v>2</v>
      </c>
      <c r="I13" s="30">
        <v>0</v>
      </c>
      <c r="J13" s="30">
        <v>1</v>
      </c>
      <c r="K13" s="30">
        <v>3</v>
      </c>
      <c r="L13" s="30">
        <v>1</v>
      </c>
      <c r="M13" s="30">
        <v>0</v>
      </c>
      <c r="N13" s="30">
        <v>56</v>
      </c>
      <c r="O13" s="30">
        <v>270</v>
      </c>
      <c r="P13" s="40" t="s">
        <v>64</v>
      </c>
      <c r="Q13" s="41">
        <v>3</v>
      </c>
      <c r="R13" s="35">
        <v>150</v>
      </c>
      <c r="S13" s="35">
        <v>400</v>
      </c>
      <c r="T13" s="30">
        <v>250</v>
      </c>
      <c r="U13" s="30">
        <v>7</v>
      </c>
      <c r="V13" s="36">
        <v>10</v>
      </c>
      <c r="W13" s="37">
        <v>15</v>
      </c>
      <c r="X13" s="34">
        <v>1</v>
      </c>
      <c r="Y13" s="34">
        <v>1</v>
      </c>
      <c r="Z13" s="38">
        <v>10</v>
      </c>
      <c r="AA13" s="38">
        <v>60</v>
      </c>
      <c r="AB13" s="38">
        <v>55</v>
      </c>
      <c r="AC13" s="30">
        <v>405</v>
      </c>
      <c r="AD13" s="31">
        <v>130</v>
      </c>
      <c r="AE13" s="30">
        <v>15</v>
      </c>
    </row>
    <row r="14" spans="1:31" x14ac:dyDescent="0.25">
      <c r="A14" s="92"/>
      <c r="B14" s="39" t="s">
        <v>68</v>
      </c>
      <c r="C14" s="30" t="s">
        <v>54</v>
      </c>
      <c r="D14" s="30">
        <v>7</v>
      </c>
      <c r="E14" s="31" t="s">
        <v>47</v>
      </c>
      <c r="F14" s="32">
        <f>IF(C14="ISK",VLOOKUP(E14,'[1]ISK Pricing'!$C$19:$T$177,D14+3,FALSE),IF(D14&gt;6,VLOOKUP(E14,'[1]ISK Pricing'!$C$19:$T$177,D14+1,FALSE),IF(D14&gt;3,VLOOKUP(E14,'[1]ISK Pricing'!$C$19:$T$177,D14+2,FALSE),VLOOKUP(E14,'[1]ISK Pricing'!$C$19:$T$177,D14+3,FALSE))))</f>
        <v>57690</v>
      </c>
      <c r="G14" s="30">
        <v>0</v>
      </c>
      <c r="H14" s="30">
        <v>2</v>
      </c>
      <c r="I14" s="30">
        <v>0</v>
      </c>
      <c r="J14" s="30">
        <v>1</v>
      </c>
      <c r="K14" s="30">
        <v>3</v>
      </c>
      <c r="L14" s="30">
        <v>1</v>
      </c>
      <c r="M14" s="30">
        <v>0</v>
      </c>
      <c r="N14" s="30">
        <v>56</v>
      </c>
      <c r="O14" s="30">
        <v>270</v>
      </c>
      <c r="P14" s="40" t="s">
        <v>64</v>
      </c>
      <c r="Q14" s="34">
        <v>5</v>
      </c>
      <c r="R14" s="35">
        <v>150</v>
      </c>
      <c r="S14" s="35">
        <v>400</v>
      </c>
      <c r="T14" s="30">
        <v>250</v>
      </c>
      <c r="U14" s="30">
        <v>7</v>
      </c>
      <c r="V14" s="36">
        <v>10</v>
      </c>
      <c r="W14" s="37">
        <v>15</v>
      </c>
      <c r="X14" s="34">
        <v>1</v>
      </c>
      <c r="Y14" s="34">
        <v>1</v>
      </c>
      <c r="Z14" s="38">
        <v>10</v>
      </c>
      <c r="AA14" s="38">
        <v>60</v>
      </c>
      <c r="AB14" s="38">
        <v>55</v>
      </c>
      <c r="AC14" s="30">
        <v>405</v>
      </c>
      <c r="AD14" s="31">
        <v>130</v>
      </c>
      <c r="AE14" s="30">
        <v>15</v>
      </c>
    </row>
    <row r="15" spans="1:31" x14ac:dyDescent="0.25">
      <c r="A15" s="87" t="s">
        <v>48</v>
      </c>
      <c r="B15" s="29" t="s">
        <v>69</v>
      </c>
      <c r="C15" s="30" t="s">
        <v>50</v>
      </c>
      <c r="D15" s="30">
        <v>2</v>
      </c>
      <c r="E15" s="31" t="s">
        <v>47</v>
      </c>
      <c r="F15" s="32" t="s">
        <v>51</v>
      </c>
      <c r="G15" s="30">
        <v>0</v>
      </c>
      <c r="H15" s="30">
        <v>2</v>
      </c>
      <c r="I15" s="30">
        <v>0</v>
      </c>
      <c r="J15" s="30">
        <v>1</v>
      </c>
      <c r="K15" s="30">
        <v>1</v>
      </c>
      <c r="L15" s="30">
        <v>1</v>
      </c>
      <c r="M15" s="30">
        <v>0</v>
      </c>
      <c r="N15" s="30">
        <v>22</v>
      </c>
      <c r="O15" s="30">
        <v>150</v>
      </c>
      <c r="P15" s="33" t="s">
        <v>52</v>
      </c>
      <c r="Q15" s="34">
        <v>0</v>
      </c>
      <c r="R15" s="35">
        <v>150</v>
      </c>
      <c r="S15" s="35">
        <v>260</v>
      </c>
      <c r="T15" s="30">
        <v>300</v>
      </c>
      <c r="U15" s="30">
        <v>6</v>
      </c>
      <c r="V15" s="36">
        <v>10</v>
      </c>
      <c r="W15" s="37">
        <v>18</v>
      </c>
      <c r="X15" s="34">
        <v>0</v>
      </c>
      <c r="Y15" s="34">
        <v>1</v>
      </c>
      <c r="Z15" s="38">
        <v>10</v>
      </c>
      <c r="AA15" s="38">
        <v>60</v>
      </c>
      <c r="AB15" s="38">
        <v>55</v>
      </c>
      <c r="AC15" s="30">
        <v>425</v>
      </c>
      <c r="AD15" s="31">
        <v>155</v>
      </c>
      <c r="AE15" s="30">
        <v>20</v>
      </c>
    </row>
    <row r="16" spans="1:31" x14ac:dyDescent="0.25">
      <c r="A16" s="92"/>
      <c r="B16" s="39" t="s">
        <v>70</v>
      </c>
      <c r="C16" s="30" t="s">
        <v>54</v>
      </c>
      <c r="D16" s="30">
        <v>1</v>
      </c>
      <c r="E16" s="31" t="s">
        <v>47</v>
      </c>
      <c r="F16" s="32">
        <f>IF(C16="ISK",VLOOKUP(E16,'[1]ISK Pricing'!$C$19:$T$177,D16+3,FALSE),IF(D16&gt;6,VLOOKUP(E16,'[1]ISK Pricing'!$C$19:$T$177,D16+1,FALSE),IF(D16&gt;3,VLOOKUP(E16,'[1]ISK Pricing'!$C$19:$T$177,D16+2,FALSE),VLOOKUP(E16,'[1]ISK Pricing'!$C$19:$T$177,D16+3,FALSE))))</f>
        <v>3000</v>
      </c>
      <c r="G16" s="30">
        <v>0</v>
      </c>
      <c r="H16" s="30">
        <v>2</v>
      </c>
      <c r="I16" s="30">
        <v>0</v>
      </c>
      <c r="J16" s="30">
        <v>1</v>
      </c>
      <c r="K16" s="30">
        <v>1</v>
      </c>
      <c r="L16" s="30">
        <v>1</v>
      </c>
      <c r="M16" s="30">
        <v>0</v>
      </c>
      <c r="N16" s="30">
        <v>22</v>
      </c>
      <c r="O16" s="30">
        <v>150</v>
      </c>
      <c r="P16" s="40" t="s">
        <v>71</v>
      </c>
      <c r="Q16" s="34">
        <v>1</v>
      </c>
      <c r="R16" s="35">
        <v>150</v>
      </c>
      <c r="S16" s="35">
        <v>260</v>
      </c>
      <c r="T16" s="30">
        <v>300</v>
      </c>
      <c r="U16" s="30">
        <v>6</v>
      </c>
      <c r="V16" s="36">
        <v>10</v>
      </c>
      <c r="W16" s="37">
        <v>18</v>
      </c>
      <c r="X16" s="34">
        <v>0</v>
      </c>
      <c r="Y16" s="34">
        <v>1</v>
      </c>
      <c r="Z16" s="38">
        <v>10</v>
      </c>
      <c r="AA16" s="38">
        <v>60</v>
      </c>
      <c r="AB16" s="38">
        <v>55</v>
      </c>
      <c r="AC16" s="30">
        <v>425</v>
      </c>
      <c r="AD16" s="31">
        <v>155</v>
      </c>
      <c r="AE16" s="30">
        <v>20</v>
      </c>
    </row>
    <row r="17" spans="1:31" x14ac:dyDescent="0.25">
      <c r="A17" s="87" t="s">
        <v>56</v>
      </c>
      <c r="B17" s="29" t="s">
        <v>72</v>
      </c>
      <c r="C17" s="30" t="s">
        <v>50</v>
      </c>
      <c r="D17" s="30">
        <v>5</v>
      </c>
      <c r="E17" s="31" t="s">
        <v>47</v>
      </c>
      <c r="F17" s="32" t="s">
        <v>51</v>
      </c>
      <c r="G17" s="30">
        <v>0</v>
      </c>
      <c r="H17" s="30">
        <v>2</v>
      </c>
      <c r="I17" s="30">
        <v>0</v>
      </c>
      <c r="J17" s="30">
        <v>2</v>
      </c>
      <c r="K17" s="30">
        <v>1</v>
      </c>
      <c r="L17" s="30">
        <v>1</v>
      </c>
      <c r="M17" s="30">
        <v>0</v>
      </c>
      <c r="N17" s="30">
        <v>33</v>
      </c>
      <c r="O17" s="30">
        <v>225</v>
      </c>
      <c r="P17" s="40" t="s">
        <v>71</v>
      </c>
      <c r="Q17" s="41">
        <v>1</v>
      </c>
      <c r="R17" s="35">
        <v>150</v>
      </c>
      <c r="S17" s="35">
        <v>260</v>
      </c>
      <c r="T17" s="30">
        <v>300</v>
      </c>
      <c r="U17" s="30">
        <v>6</v>
      </c>
      <c r="V17" s="36">
        <v>10</v>
      </c>
      <c r="W17" s="37">
        <v>18</v>
      </c>
      <c r="X17" s="34">
        <v>0</v>
      </c>
      <c r="Y17" s="34">
        <v>1</v>
      </c>
      <c r="Z17" s="38">
        <v>10</v>
      </c>
      <c r="AA17" s="38">
        <v>60</v>
      </c>
      <c r="AB17" s="38">
        <v>55</v>
      </c>
      <c r="AC17" s="30">
        <v>425</v>
      </c>
      <c r="AD17" s="31">
        <v>155</v>
      </c>
      <c r="AE17" s="30">
        <v>20</v>
      </c>
    </row>
    <row r="18" spans="1:31" x14ac:dyDescent="0.25">
      <c r="A18" s="92"/>
      <c r="B18" s="39" t="s">
        <v>73</v>
      </c>
      <c r="C18" s="30" t="s">
        <v>54</v>
      </c>
      <c r="D18" s="30">
        <v>4</v>
      </c>
      <c r="E18" s="31" t="s">
        <v>47</v>
      </c>
      <c r="F18" s="32">
        <f>IF(C18="ISK",VLOOKUP(E18,'[1]ISK Pricing'!$C$19:$T$177,D18+3,FALSE),IF(D18&gt;6,VLOOKUP(E18,'[1]ISK Pricing'!$C$19:$T$177,D18+1,FALSE),IF(D18&gt;3,VLOOKUP(E18,'[1]ISK Pricing'!$C$19:$T$177,D18+2,FALSE),VLOOKUP(E18,'[1]ISK Pricing'!$C$19:$T$177,D18+3,FALSE))))</f>
        <v>13155</v>
      </c>
      <c r="G18" s="30">
        <v>0</v>
      </c>
      <c r="H18" s="30">
        <v>2</v>
      </c>
      <c r="I18" s="30">
        <v>0</v>
      </c>
      <c r="J18" s="30">
        <v>2</v>
      </c>
      <c r="K18" s="30">
        <v>1</v>
      </c>
      <c r="L18" s="30">
        <v>1</v>
      </c>
      <c r="M18" s="30">
        <v>0</v>
      </c>
      <c r="N18" s="30">
        <v>33</v>
      </c>
      <c r="O18" s="30">
        <v>225</v>
      </c>
      <c r="P18" s="40" t="s">
        <v>71</v>
      </c>
      <c r="Q18" s="34">
        <v>3</v>
      </c>
      <c r="R18" s="35">
        <v>150</v>
      </c>
      <c r="S18" s="35">
        <v>260</v>
      </c>
      <c r="T18" s="30">
        <v>300</v>
      </c>
      <c r="U18" s="30">
        <v>6</v>
      </c>
      <c r="V18" s="36">
        <v>10</v>
      </c>
      <c r="W18" s="37">
        <v>18</v>
      </c>
      <c r="X18" s="34">
        <v>0</v>
      </c>
      <c r="Y18" s="34">
        <v>1</v>
      </c>
      <c r="Z18" s="38">
        <v>10</v>
      </c>
      <c r="AA18" s="38">
        <v>60</v>
      </c>
      <c r="AB18" s="38">
        <v>55</v>
      </c>
      <c r="AC18" s="30">
        <v>425</v>
      </c>
      <c r="AD18" s="31">
        <v>155</v>
      </c>
      <c r="AE18" s="30">
        <v>20</v>
      </c>
    </row>
    <row r="19" spans="1:31" x14ac:dyDescent="0.25">
      <c r="A19" s="87" t="s">
        <v>59</v>
      </c>
      <c r="B19" s="29" t="s">
        <v>74</v>
      </c>
      <c r="C19" s="30" t="s">
        <v>50</v>
      </c>
      <c r="D19" s="30">
        <v>8</v>
      </c>
      <c r="E19" s="31" t="s">
        <v>47</v>
      </c>
      <c r="F19" s="32" t="s">
        <v>51</v>
      </c>
      <c r="G19" s="30">
        <v>0</v>
      </c>
      <c r="H19" s="30">
        <v>2</v>
      </c>
      <c r="I19" s="30">
        <v>0</v>
      </c>
      <c r="J19" s="30">
        <v>2</v>
      </c>
      <c r="K19" s="30">
        <v>2</v>
      </c>
      <c r="L19" s="30">
        <v>1</v>
      </c>
      <c r="M19" s="30">
        <v>0</v>
      </c>
      <c r="N19" s="30">
        <v>44</v>
      </c>
      <c r="O19" s="30">
        <v>300</v>
      </c>
      <c r="P19" s="40" t="s">
        <v>71</v>
      </c>
      <c r="Q19" s="41">
        <v>3</v>
      </c>
      <c r="R19" s="35">
        <v>150</v>
      </c>
      <c r="S19" s="35">
        <v>260</v>
      </c>
      <c r="T19" s="30">
        <v>300</v>
      </c>
      <c r="U19" s="30">
        <v>6</v>
      </c>
      <c r="V19" s="36">
        <v>10</v>
      </c>
      <c r="W19" s="37">
        <v>18</v>
      </c>
      <c r="X19" s="34">
        <v>0</v>
      </c>
      <c r="Y19" s="34">
        <v>1</v>
      </c>
      <c r="Z19" s="38">
        <v>10</v>
      </c>
      <c r="AA19" s="38">
        <v>60</v>
      </c>
      <c r="AB19" s="38">
        <v>55</v>
      </c>
      <c r="AC19" s="30">
        <v>425</v>
      </c>
      <c r="AD19" s="31">
        <v>155</v>
      </c>
      <c r="AE19" s="30">
        <v>20</v>
      </c>
    </row>
    <row r="20" spans="1:31" x14ac:dyDescent="0.25">
      <c r="A20" s="92"/>
      <c r="B20" s="39" t="s">
        <v>75</v>
      </c>
      <c r="C20" s="30" t="s">
        <v>54</v>
      </c>
      <c r="D20" s="30">
        <v>7</v>
      </c>
      <c r="E20" s="31" t="s">
        <v>47</v>
      </c>
      <c r="F20" s="32">
        <f>IF(C20="ISK",VLOOKUP(E20,'[1]ISK Pricing'!$C$19:$T$177,D20+3,FALSE),IF(D20&gt;6,VLOOKUP(E20,'[1]ISK Pricing'!$C$19:$T$177,D20+1,FALSE),IF(D20&gt;3,VLOOKUP(E20,'[1]ISK Pricing'!$C$19:$T$177,D20+2,FALSE),VLOOKUP(E20,'[1]ISK Pricing'!$C$19:$T$177,D20+3,FALSE))))</f>
        <v>57690</v>
      </c>
      <c r="G20" s="30">
        <v>0</v>
      </c>
      <c r="H20" s="30">
        <v>2</v>
      </c>
      <c r="I20" s="30">
        <v>0</v>
      </c>
      <c r="J20" s="30">
        <v>2</v>
      </c>
      <c r="K20" s="30">
        <v>2</v>
      </c>
      <c r="L20" s="30">
        <v>1</v>
      </c>
      <c r="M20" s="30">
        <v>0</v>
      </c>
      <c r="N20" s="30">
        <v>44</v>
      </c>
      <c r="O20" s="30">
        <v>300</v>
      </c>
      <c r="P20" s="40" t="s">
        <v>71</v>
      </c>
      <c r="Q20" s="34">
        <v>5</v>
      </c>
      <c r="R20" s="35">
        <v>150</v>
      </c>
      <c r="S20" s="35">
        <v>260</v>
      </c>
      <c r="T20" s="30">
        <v>300</v>
      </c>
      <c r="U20" s="30">
        <v>6</v>
      </c>
      <c r="V20" s="36">
        <v>10</v>
      </c>
      <c r="W20" s="37">
        <v>18</v>
      </c>
      <c r="X20" s="34">
        <v>0</v>
      </c>
      <c r="Y20" s="34">
        <v>1</v>
      </c>
      <c r="Z20" s="38">
        <v>10</v>
      </c>
      <c r="AA20" s="38">
        <v>60</v>
      </c>
      <c r="AB20" s="38">
        <v>55</v>
      </c>
      <c r="AC20" s="30">
        <v>425</v>
      </c>
      <c r="AD20" s="31">
        <v>155</v>
      </c>
      <c r="AE20" s="30">
        <v>20</v>
      </c>
    </row>
    <row r="21" spans="1:31" x14ac:dyDescent="0.25">
      <c r="A21" s="87" t="s">
        <v>48</v>
      </c>
      <c r="B21" s="29" t="s">
        <v>76</v>
      </c>
      <c r="C21" s="30" t="s">
        <v>50</v>
      </c>
      <c r="D21" s="30">
        <v>2</v>
      </c>
      <c r="E21" s="31" t="s">
        <v>47</v>
      </c>
      <c r="F21" s="32" t="s">
        <v>51</v>
      </c>
      <c r="G21" s="30">
        <v>0</v>
      </c>
      <c r="H21" s="30">
        <v>2</v>
      </c>
      <c r="I21" s="30">
        <v>0</v>
      </c>
      <c r="J21" s="30">
        <v>1</v>
      </c>
      <c r="K21" s="30">
        <v>1</v>
      </c>
      <c r="L21" s="30">
        <v>1</v>
      </c>
      <c r="M21" s="30">
        <v>0</v>
      </c>
      <c r="N21" s="30">
        <v>26</v>
      </c>
      <c r="O21" s="30">
        <v>140</v>
      </c>
      <c r="P21" s="33" t="s">
        <v>52</v>
      </c>
      <c r="Q21" s="34">
        <v>0</v>
      </c>
      <c r="R21" s="35">
        <v>150</v>
      </c>
      <c r="S21" s="35">
        <v>450</v>
      </c>
      <c r="T21" s="30">
        <v>200</v>
      </c>
      <c r="U21" s="30">
        <v>7</v>
      </c>
      <c r="V21" s="36">
        <v>8</v>
      </c>
      <c r="W21" s="37">
        <v>15</v>
      </c>
      <c r="X21" s="34">
        <v>0</v>
      </c>
      <c r="Y21" s="34">
        <v>1</v>
      </c>
      <c r="Z21" s="38">
        <v>10</v>
      </c>
      <c r="AA21" s="38">
        <v>60</v>
      </c>
      <c r="AB21" s="38">
        <v>55</v>
      </c>
      <c r="AC21" s="30">
        <v>385</v>
      </c>
      <c r="AD21" s="31">
        <v>180</v>
      </c>
      <c r="AE21" s="30">
        <v>25</v>
      </c>
    </row>
    <row r="22" spans="1:31" x14ac:dyDescent="0.25">
      <c r="A22" s="92"/>
      <c r="B22" s="39" t="s">
        <v>77</v>
      </c>
      <c r="C22" s="30" t="s">
        <v>54</v>
      </c>
      <c r="D22" s="30">
        <v>1</v>
      </c>
      <c r="E22" s="31" t="s">
        <v>47</v>
      </c>
      <c r="F22" s="32">
        <f>IF(C22="ISK",VLOOKUP(E22,'[1]ISK Pricing'!$C$19:$T$177,D22+3,FALSE),IF(D22&gt;6,VLOOKUP(E22,'[1]ISK Pricing'!$C$19:$T$177,D22+1,FALSE),IF(D22&gt;3,VLOOKUP(E22,'[1]ISK Pricing'!$C$19:$T$177,D22+2,FALSE),VLOOKUP(E22,'[1]ISK Pricing'!$C$19:$T$177,D22+3,FALSE))))</f>
        <v>3000</v>
      </c>
      <c r="G22" s="30">
        <v>0</v>
      </c>
      <c r="H22" s="30">
        <v>2</v>
      </c>
      <c r="I22" s="30">
        <v>0</v>
      </c>
      <c r="J22" s="30">
        <v>1</v>
      </c>
      <c r="K22" s="30">
        <v>1</v>
      </c>
      <c r="L22" s="30">
        <v>1</v>
      </c>
      <c r="M22" s="30">
        <v>0</v>
      </c>
      <c r="N22" s="30">
        <v>26</v>
      </c>
      <c r="O22" s="30">
        <v>140</v>
      </c>
      <c r="P22" s="40" t="s">
        <v>78</v>
      </c>
      <c r="Q22" s="34">
        <v>1</v>
      </c>
      <c r="R22" s="35">
        <v>150</v>
      </c>
      <c r="S22" s="35">
        <v>450</v>
      </c>
      <c r="T22" s="30">
        <v>200</v>
      </c>
      <c r="U22" s="30">
        <v>7</v>
      </c>
      <c r="V22" s="36">
        <v>8</v>
      </c>
      <c r="W22" s="37">
        <v>15</v>
      </c>
      <c r="X22" s="34">
        <v>0</v>
      </c>
      <c r="Y22" s="34">
        <v>1</v>
      </c>
      <c r="Z22" s="38">
        <v>10</v>
      </c>
      <c r="AA22" s="38">
        <v>60</v>
      </c>
      <c r="AB22" s="38">
        <v>55</v>
      </c>
      <c r="AC22" s="30">
        <v>385</v>
      </c>
      <c r="AD22" s="31">
        <v>180</v>
      </c>
      <c r="AE22" s="30">
        <v>25</v>
      </c>
    </row>
    <row r="23" spans="1:31" x14ac:dyDescent="0.25">
      <c r="A23" s="87" t="s">
        <v>56</v>
      </c>
      <c r="B23" s="29" t="s">
        <v>79</v>
      </c>
      <c r="C23" s="30" t="s">
        <v>50</v>
      </c>
      <c r="D23" s="30">
        <v>5</v>
      </c>
      <c r="E23" s="31" t="s">
        <v>47</v>
      </c>
      <c r="F23" s="32" t="s">
        <v>51</v>
      </c>
      <c r="G23" s="30">
        <v>0</v>
      </c>
      <c r="H23" s="30">
        <v>2</v>
      </c>
      <c r="I23" s="30">
        <v>0</v>
      </c>
      <c r="J23" s="30">
        <v>1</v>
      </c>
      <c r="K23" s="30">
        <v>2</v>
      </c>
      <c r="L23" s="30">
        <v>1</v>
      </c>
      <c r="M23" s="30">
        <v>0</v>
      </c>
      <c r="N23" s="30">
        <v>39</v>
      </c>
      <c r="O23" s="30">
        <v>210</v>
      </c>
      <c r="P23" s="40" t="s">
        <v>78</v>
      </c>
      <c r="Q23" s="34">
        <v>1</v>
      </c>
      <c r="R23" s="35">
        <v>150</v>
      </c>
      <c r="S23" s="35">
        <v>450</v>
      </c>
      <c r="T23" s="30">
        <v>200</v>
      </c>
      <c r="U23" s="30">
        <v>7</v>
      </c>
      <c r="V23" s="36">
        <v>8</v>
      </c>
      <c r="W23" s="37">
        <v>15</v>
      </c>
      <c r="X23" s="34">
        <v>0</v>
      </c>
      <c r="Y23" s="34">
        <v>1</v>
      </c>
      <c r="Z23" s="38">
        <v>10</v>
      </c>
      <c r="AA23" s="38">
        <v>60</v>
      </c>
      <c r="AB23" s="38">
        <v>55</v>
      </c>
      <c r="AC23" s="30">
        <v>385</v>
      </c>
      <c r="AD23" s="31">
        <v>180</v>
      </c>
      <c r="AE23" s="30">
        <v>25</v>
      </c>
    </row>
    <row r="24" spans="1:31" x14ac:dyDescent="0.25">
      <c r="A24" s="92"/>
      <c r="B24" s="39" t="s">
        <v>80</v>
      </c>
      <c r="C24" s="30" t="s">
        <v>54</v>
      </c>
      <c r="D24" s="30">
        <v>4</v>
      </c>
      <c r="E24" s="31" t="s">
        <v>47</v>
      </c>
      <c r="F24" s="32">
        <f>IF(C24="ISK",VLOOKUP(E24,'[1]ISK Pricing'!$C$19:$T$177,D24+3,FALSE),IF(D24&gt;6,VLOOKUP(E24,'[1]ISK Pricing'!$C$19:$T$177,D24+1,FALSE),IF(D24&gt;3,VLOOKUP(E24,'[1]ISK Pricing'!$C$19:$T$177,D24+2,FALSE),VLOOKUP(E24,'[1]ISK Pricing'!$C$19:$T$177,D24+3,FALSE))))</f>
        <v>13155</v>
      </c>
      <c r="G24" s="30">
        <v>0</v>
      </c>
      <c r="H24" s="30">
        <v>2</v>
      </c>
      <c r="I24" s="30">
        <v>0</v>
      </c>
      <c r="J24" s="30">
        <v>1</v>
      </c>
      <c r="K24" s="30">
        <v>2</v>
      </c>
      <c r="L24" s="30">
        <v>1</v>
      </c>
      <c r="M24" s="30">
        <v>0</v>
      </c>
      <c r="N24" s="30">
        <v>39</v>
      </c>
      <c r="O24" s="30">
        <v>210</v>
      </c>
      <c r="P24" s="40" t="s">
        <v>78</v>
      </c>
      <c r="Q24" s="34">
        <v>3</v>
      </c>
      <c r="R24" s="35">
        <v>150</v>
      </c>
      <c r="S24" s="35">
        <v>450</v>
      </c>
      <c r="T24" s="30">
        <v>200</v>
      </c>
      <c r="U24" s="30">
        <v>7</v>
      </c>
      <c r="V24" s="36">
        <v>8</v>
      </c>
      <c r="W24" s="37">
        <v>15</v>
      </c>
      <c r="X24" s="34">
        <v>0</v>
      </c>
      <c r="Y24" s="34">
        <v>1</v>
      </c>
      <c r="Z24" s="38">
        <v>10</v>
      </c>
      <c r="AA24" s="38">
        <v>60</v>
      </c>
      <c r="AB24" s="38">
        <v>55</v>
      </c>
      <c r="AC24" s="30">
        <v>385</v>
      </c>
      <c r="AD24" s="31">
        <v>180</v>
      </c>
      <c r="AE24" s="30">
        <v>25</v>
      </c>
    </row>
    <row r="25" spans="1:31" x14ac:dyDescent="0.25">
      <c r="A25" s="87" t="s">
        <v>59</v>
      </c>
      <c r="B25" s="29" t="s">
        <v>81</v>
      </c>
      <c r="C25" s="30" t="s">
        <v>50</v>
      </c>
      <c r="D25" s="30">
        <v>8</v>
      </c>
      <c r="E25" s="31" t="s">
        <v>47</v>
      </c>
      <c r="F25" s="32" t="s">
        <v>51</v>
      </c>
      <c r="G25" s="30">
        <v>0</v>
      </c>
      <c r="H25" s="30">
        <v>2</v>
      </c>
      <c r="I25" s="30">
        <v>0</v>
      </c>
      <c r="J25" s="30">
        <v>1</v>
      </c>
      <c r="K25" s="30">
        <v>3</v>
      </c>
      <c r="L25" s="30">
        <v>1</v>
      </c>
      <c r="M25" s="30">
        <v>0</v>
      </c>
      <c r="N25" s="30">
        <v>52</v>
      </c>
      <c r="O25" s="30">
        <v>280</v>
      </c>
      <c r="P25" s="40" t="s">
        <v>78</v>
      </c>
      <c r="Q25" s="34">
        <v>3</v>
      </c>
      <c r="R25" s="35">
        <v>150</v>
      </c>
      <c r="S25" s="35">
        <v>450</v>
      </c>
      <c r="T25" s="30">
        <v>200</v>
      </c>
      <c r="U25" s="30">
        <v>7</v>
      </c>
      <c r="V25" s="36">
        <v>8</v>
      </c>
      <c r="W25" s="37">
        <v>15</v>
      </c>
      <c r="X25" s="34">
        <v>0</v>
      </c>
      <c r="Y25" s="34">
        <v>1</v>
      </c>
      <c r="Z25" s="38">
        <v>10</v>
      </c>
      <c r="AA25" s="38">
        <v>60</v>
      </c>
      <c r="AB25" s="38">
        <v>55</v>
      </c>
      <c r="AC25" s="30">
        <v>385</v>
      </c>
      <c r="AD25" s="31">
        <v>180</v>
      </c>
      <c r="AE25" s="30">
        <v>25</v>
      </c>
    </row>
    <row r="26" spans="1:31" x14ac:dyDescent="0.25">
      <c r="A26" s="92"/>
      <c r="B26" s="39" t="s">
        <v>82</v>
      </c>
      <c r="C26" s="30" t="s">
        <v>54</v>
      </c>
      <c r="D26" s="30">
        <v>7</v>
      </c>
      <c r="E26" s="31" t="s">
        <v>47</v>
      </c>
      <c r="F26" s="32">
        <f>IF(C26="ISK",VLOOKUP(E26,'[1]ISK Pricing'!$C$19:$T$177,D26+3,FALSE),IF(D26&gt;6,VLOOKUP(E26,'[1]ISK Pricing'!$C$19:$T$177,D26+1,FALSE),IF(D26&gt;3,VLOOKUP(E26,'[1]ISK Pricing'!$C$19:$T$177,D26+2,FALSE),VLOOKUP(E26,'[1]ISK Pricing'!$C$19:$T$177,D26+3,FALSE))))</f>
        <v>57690</v>
      </c>
      <c r="G26" s="30">
        <v>0</v>
      </c>
      <c r="H26" s="30">
        <v>2</v>
      </c>
      <c r="I26" s="30">
        <v>0</v>
      </c>
      <c r="J26" s="30">
        <v>1</v>
      </c>
      <c r="K26" s="30">
        <v>3</v>
      </c>
      <c r="L26" s="30">
        <v>1</v>
      </c>
      <c r="M26" s="30">
        <v>0</v>
      </c>
      <c r="N26" s="30">
        <v>52</v>
      </c>
      <c r="O26" s="30">
        <v>280</v>
      </c>
      <c r="P26" s="40" t="s">
        <v>78</v>
      </c>
      <c r="Q26" s="34">
        <v>5</v>
      </c>
      <c r="R26" s="35">
        <v>150</v>
      </c>
      <c r="S26" s="35">
        <v>450</v>
      </c>
      <c r="T26" s="30">
        <v>200</v>
      </c>
      <c r="U26" s="30">
        <v>7</v>
      </c>
      <c r="V26" s="36">
        <v>8</v>
      </c>
      <c r="W26" s="37">
        <v>15</v>
      </c>
      <c r="X26" s="34">
        <v>0</v>
      </c>
      <c r="Y26" s="34">
        <v>1</v>
      </c>
      <c r="Z26" s="38">
        <v>10</v>
      </c>
      <c r="AA26" s="38">
        <v>60</v>
      </c>
      <c r="AB26" s="38">
        <v>55</v>
      </c>
      <c r="AC26" s="30">
        <v>385</v>
      </c>
      <c r="AD26" s="31">
        <v>180</v>
      </c>
      <c r="AE26" s="30">
        <v>25</v>
      </c>
    </row>
    <row r="27" spans="1:31" ht="18" x14ac:dyDescent="0.25">
      <c r="A27" s="42"/>
      <c r="B27" s="19" t="s">
        <v>83</v>
      </c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</row>
    <row r="28" spans="1:31" x14ac:dyDescent="0.25">
      <c r="A28" s="87" t="s">
        <v>48</v>
      </c>
      <c r="B28" s="29" t="s">
        <v>84</v>
      </c>
      <c r="C28" s="30" t="s">
        <v>50</v>
      </c>
      <c r="D28" s="30">
        <v>2</v>
      </c>
      <c r="E28" s="31" t="s">
        <v>85</v>
      </c>
      <c r="F28" s="32" t="s">
        <v>51</v>
      </c>
      <c r="G28" s="30">
        <v>1</v>
      </c>
      <c r="H28" s="30">
        <v>0</v>
      </c>
      <c r="I28" s="30">
        <v>1</v>
      </c>
      <c r="J28" s="30">
        <v>2</v>
      </c>
      <c r="K28" s="30">
        <v>1</v>
      </c>
      <c r="L28" s="30">
        <v>0</v>
      </c>
      <c r="M28" s="30">
        <v>1</v>
      </c>
      <c r="N28" s="30">
        <v>34</v>
      </c>
      <c r="O28" s="30">
        <v>185</v>
      </c>
      <c r="P28" s="33" t="s">
        <v>52</v>
      </c>
      <c r="Q28" s="34">
        <v>0</v>
      </c>
      <c r="R28" s="35">
        <v>150</v>
      </c>
      <c r="S28" s="35">
        <v>390</v>
      </c>
      <c r="T28" s="30">
        <v>525</v>
      </c>
      <c r="U28" s="30">
        <v>4</v>
      </c>
      <c r="V28" s="36">
        <v>1</v>
      </c>
      <c r="W28" s="37">
        <v>30</v>
      </c>
      <c r="X28" s="34">
        <v>0</v>
      </c>
      <c r="Y28" s="34">
        <v>1</v>
      </c>
      <c r="Z28" s="38">
        <v>10</v>
      </c>
      <c r="AA28" s="38">
        <v>60</v>
      </c>
      <c r="AB28" s="38">
        <v>55</v>
      </c>
      <c r="AC28" s="30">
        <v>385</v>
      </c>
      <c r="AD28" s="31">
        <v>100</v>
      </c>
      <c r="AE28" s="30">
        <v>15</v>
      </c>
    </row>
    <row r="29" spans="1:31" x14ac:dyDescent="0.25">
      <c r="A29" s="92"/>
      <c r="B29" s="29" t="s">
        <v>86</v>
      </c>
      <c r="C29" s="30" t="s">
        <v>54</v>
      </c>
      <c r="D29" s="30">
        <v>1</v>
      </c>
      <c r="E29" s="31" t="s">
        <v>85</v>
      </c>
      <c r="F29" s="32">
        <f>IF(C29="ISK",VLOOKUP(E29,'[1]ISK Pricing'!$C$19:$T$177,D29+3,FALSE),IF(D29&gt;6,VLOOKUP(E29,'[1]ISK Pricing'!$C$19:$T$177,D29+1,FALSE),IF(D29&gt;3,VLOOKUP(E29,'[1]ISK Pricing'!$C$19:$T$177,D29+2,FALSE),VLOOKUP(E29,'[1]ISK Pricing'!$C$19:$T$177,D29+3,FALSE))))</f>
        <v>3000</v>
      </c>
      <c r="G29" s="30">
        <v>1</v>
      </c>
      <c r="H29" s="30">
        <v>0</v>
      </c>
      <c r="I29" s="30">
        <v>1</v>
      </c>
      <c r="J29" s="30">
        <v>2</v>
      </c>
      <c r="K29" s="30">
        <v>1</v>
      </c>
      <c r="L29" s="30">
        <v>0</v>
      </c>
      <c r="M29" s="30">
        <v>1</v>
      </c>
      <c r="N29" s="30">
        <v>34</v>
      </c>
      <c r="O29" s="30">
        <v>185</v>
      </c>
      <c r="P29" s="40" t="s">
        <v>87</v>
      </c>
      <c r="Q29" s="34">
        <v>1</v>
      </c>
      <c r="R29" s="35">
        <v>150</v>
      </c>
      <c r="S29" s="35">
        <v>390</v>
      </c>
      <c r="T29" s="30">
        <v>525</v>
      </c>
      <c r="U29" s="30">
        <v>4</v>
      </c>
      <c r="V29" s="36">
        <v>1</v>
      </c>
      <c r="W29" s="37">
        <v>30</v>
      </c>
      <c r="X29" s="34">
        <v>0</v>
      </c>
      <c r="Y29" s="34">
        <v>1</v>
      </c>
      <c r="Z29" s="38">
        <v>10</v>
      </c>
      <c r="AA29" s="38">
        <v>60</v>
      </c>
      <c r="AB29" s="38">
        <v>55</v>
      </c>
      <c r="AC29" s="30">
        <v>385</v>
      </c>
      <c r="AD29" s="31">
        <v>100</v>
      </c>
      <c r="AE29" s="30">
        <v>15</v>
      </c>
    </row>
    <row r="30" spans="1:31" x14ac:dyDescent="0.25">
      <c r="A30" s="87" t="s">
        <v>56</v>
      </c>
      <c r="B30" s="29" t="s">
        <v>88</v>
      </c>
      <c r="C30" s="30" t="s">
        <v>50</v>
      </c>
      <c r="D30" s="30">
        <v>5</v>
      </c>
      <c r="E30" s="31" t="s">
        <v>85</v>
      </c>
      <c r="F30" s="32" t="s">
        <v>51</v>
      </c>
      <c r="G30" s="30">
        <v>1</v>
      </c>
      <c r="H30" s="30">
        <v>0</v>
      </c>
      <c r="I30" s="30">
        <v>1</v>
      </c>
      <c r="J30" s="30">
        <v>3</v>
      </c>
      <c r="K30" s="30">
        <v>1</v>
      </c>
      <c r="L30" s="30">
        <v>0</v>
      </c>
      <c r="M30" s="30">
        <v>1</v>
      </c>
      <c r="N30" s="38">
        <v>51</v>
      </c>
      <c r="O30" s="38">
        <v>278</v>
      </c>
      <c r="P30" s="40" t="s">
        <v>87</v>
      </c>
      <c r="Q30" s="33">
        <v>1</v>
      </c>
      <c r="R30" s="35">
        <v>150</v>
      </c>
      <c r="S30" s="35">
        <v>390</v>
      </c>
      <c r="T30" s="30">
        <v>525</v>
      </c>
      <c r="U30" s="30">
        <v>4</v>
      </c>
      <c r="V30" s="36">
        <v>1</v>
      </c>
      <c r="W30" s="37">
        <v>30</v>
      </c>
      <c r="X30" s="34">
        <v>0</v>
      </c>
      <c r="Y30" s="34">
        <v>1</v>
      </c>
      <c r="Z30" s="38">
        <v>10</v>
      </c>
      <c r="AA30" s="38">
        <v>60</v>
      </c>
      <c r="AB30" s="38">
        <v>55</v>
      </c>
      <c r="AC30" s="30">
        <v>385</v>
      </c>
      <c r="AD30" s="31">
        <v>100</v>
      </c>
      <c r="AE30" s="30">
        <v>15</v>
      </c>
    </row>
    <row r="31" spans="1:31" x14ac:dyDescent="0.25">
      <c r="A31" s="92"/>
      <c r="B31" s="29" t="s">
        <v>89</v>
      </c>
      <c r="C31" s="30" t="s">
        <v>54</v>
      </c>
      <c r="D31" s="30">
        <v>4</v>
      </c>
      <c r="E31" s="31" t="s">
        <v>85</v>
      </c>
      <c r="F31" s="32">
        <f>IF(C31="ISK",VLOOKUP(E31,'[1]ISK Pricing'!$C$19:$T$177,D31+3,FALSE),IF(D31&gt;6,VLOOKUP(E31,'[1]ISK Pricing'!$C$19:$T$177,D31+1,FALSE),IF(D31&gt;3,VLOOKUP(E31,'[1]ISK Pricing'!$C$19:$T$177,D31+2,FALSE),VLOOKUP(E31,'[1]ISK Pricing'!$C$19:$T$177,D31+3,FALSE))))</f>
        <v>13155</v>
      </c>
      <c r="G31" s="30">
        <v>1</v>
      </c>
      <c r="H31" s="30">
        <v>0</v>
      </c>
      <c r="I31" s="30">
        <v>1</v>
      </c>
      <c r="J31" s="30">
        <v>3</v>
      </c>
      <c r="K31" s="30">
        <v>1</v>
      </c>
      <c r="L31" s="30">
        <v>0</v>
      </c>
      <c r="M31" s="30">
        <v>1</v>
      </c>
      <c r="N31" s="38">
        <v>51</v>
      </c>
      <c r="O31" s="38">
        <v>278</v>
      </c>
      <c r="P31" s="40" t="s">
        <v>87</v>
      </c>
      <c r="Q31" s="38">
        <v>3</v>
      </c>
      <c r="R31" s="35">
        <v>150</v>
      </c>
      <c r="S31" s="35">
        <v>390</v>
      </c>
      <c r="T31" s="30">
        <v>525</v>
      </c>
      <c r="U31" s="30">
        <v>4</v>
      </c>
      <c r="V31" s="36">
        <v>1</v>
      </c>
      <c r="W31" s="37">
        <v>30</v>
      </c>
      <c r="X31" s="34">
        <v>0</v>
      </c>
      <c r="Y31" s="34">
        <v>1</v>
      </c>
      <c r="Z31" s="38">
        <v>10</v>
      </c>
      <c r="AA31" s="38">
        <v>60</v>
      </c>
      <c r="AB31" s="38">
        <v>55</v>
      </c>
      <c r="AC31" s="30">
        <v>385</v>
      </c>
      <c r="AD31" s="31">
        <v>100</v>
      </c>
      <c r="AE31" s="30">
        <v>15</v>
      </c>
    </row>
    <row r="32" spans="1:31" x14ac:dyDescent="0.25">
      <c r="A32" s="87" t="s">
        <v>59</v>
      </c>
      <c r="B32" s="29" t="s">
        <v>90</v>
      </c>
      <c r="C32" s="30" t="s">
        <v>50</v>
      </c>
      <c r="D32" s="30">
        <v>8</v>
      </c>
      <c r="E32" s="31" t="s">
        <v>85</v>
      </c>
      <c r="F32" s="32" t="s">
        <v>51</v>
      </c>
      <c r="G32" s="30">
        <v>1</v>
      </c>
      <c r="H32" s="30">
        <v>0</v>
      </c>
      <c r="I32" s="30">
        <v>1</v>
      </c>
      <c r="J32" s="30">
        <v>4</v>
      </c>
      <c r="K32" s="30">
        <v>1</v>
      </c>
      <c r="L32" s="30">
        <v>0</v>
      </c>
      <c r="M32" s="30">
        <v>1</v>
      </c>
      <c r="N32" s="38">
        <v>68</v>
      </c>
      <c r="O32" s="38">
        <v>370</v>
      </c>
      <c r="P32" s="40" t="s">
        <v>87</v>
      </c>
      <c r="Q32" s="41">
        <v>3</v>
      </c>
      <c r="R32" s="35">
        <v>150</v>
      </c>
      <c r="S32" s="35">
        <v>390</v>
      </c>
      <c r="T32" s="30">
        <v>525</v>
      </c>
      <c r="U32" s="30">
        <v>4</v>
      </c>
      <c r="V32" s="36">
        <v>1</v>
      </c>
      <c r="W32" s="37">
        <v>30</v>
      </c>
      <c r="X32" s="34">
        <v>0</v>
      </c>
      <c r="Y32" s="34">
        <v>1</v>
      </c>
      <c r="Z32" s="38">
        <v>10</v>
      </c>
      <c r="AA32" s="38">
        <v>60</v>
      </c>
      <c r="AB32" s="38">
        <v>55</v>
      </c>
      <c r="AC32" s="30">
        <v>385</v>
      </c>
      <c r="AD32" s="31">
        <v>100</v>
      </c>
      <c r="AE32" s="30">
        <v>15</v>
      </c>
    </row>
    <row r="33" spans="1:31" x14ac:dyDescent="0.25">
      <c r="A33" s="92"/>
      <c r="B33" s="29" t="s">
        <v>91</v>
      </c>
      <c r="C33" s="30" t="s">
        <v>54</v>
      </c>
      <c r="D33" s="30">
        <v>7</v>
      </c>
      <c r="E33" s="31" t="s">
        <v>85</v>
      </c>
      <c r="F33" s="32">
        <f>IF(C33="ISK",VLOOKUP(E33,'[1]ISK Pricing'!$C$19:$T$177,D33+3,FALSE),IF(D33&gt;6,VLOOKUP(E33,'[1]ISK Pricing'!$C$19:$T$177,D33+1,FALSE),IF(D33&gt;3,VLOOKUP(E33,'[1]ISK Pricing'!$C$19:$T$177,D33+2,FALSE),VLOOKUP(E33,'[1]ISK Pricing'!$C$19:$T$177,D33+3,FALSE))))</f>
        <v>57690</v>
      </c>
      <c r="G33" s="30">
        <v>1</v>
      </c>
      <c r="H33" s="30">
        <v>0</v>
      </c>
      <c r="I33" s="30">
        <v>1</v>
      </c>
      <c r="J33" s="30">
        <v>4</v>
      </c>
      <c r="K33" s="30">
        <v>1</v>
      </c>
      <c r="L33" s="30">
        <v>0</v>
      </c>
      <c r="M33" s="30">
        <v>1</v>
      </c>
      <c r="N33" s="38">
        <v>68</v>
      </c>
      <c r="O33" s="38">
        <v>370</v>
      </c>
      <c r="P33" s="40" t="s">
        <v>87</v>
      </c>
      <c r="Q33" s="34">
        <v>5</v>
      </c>
      <c r="R33" s="35">
        <v>150</v>
      </c>
      <c r="S33" s="35">
        <v>390</v>
      </c>
      <c r="T33" s="30">
        <v>525</v>
      </c>
      <c r="U33" s="30">
        <v>4</v>
      </c>
      <c r="V33" s="36">
        <v>1</v>
      </c>
      <c r="W33" s="37">
        <v>30</v>
      </c>
      <c r="X33" s="34">
        <v>0</v>
      </c>
      <c r="Y33" s="34">
        <v>1</v>
      </c>
      <c r="Z33" s="38">
        <v>10</v>
      </c>
      <c r="AA33" s="38">
        <v>60</v>
      </c>
      <c r="AB33" s="38">
        <v>55</v>
      </c>
      <c r="AC33" s="30">
        <v>385</v>
      </c>
      <c r="AD33" s="31">
        <v>100</v>
      </c>
      <c r="AE33" s="30">
        <v>15</v>
      </c>
    </row>
    <row r="34" spans="1:31" x14ac:dyDescent="0.25">
      <c r="A34" s="87" t="s">
        <v>48</v>
      </c>
      <c r="B34" s="29" t="s">
        <v>92</v>
      </c>
      <c r="C34" s="30" t="s">
        <v>50</v>
      </c>
      <c r="D34" s="30">
        <v>2</v>
      </c>
      <c r="E34" s="31" t="s">
        <v>85</v>
      </c>
      <c r="F34" s="32" t="s">
        <v>51</v>
      </c>
      <c r="G34" s="30">
        <v>1</v>
      </c>
      <c r="H34" s="30">
        <v>0</v>
      </c>
      <c r="I34" s="30">
        <v>1</v>
      </c>
      <c r="J34" s="30">
        <v>1</v>
      </c>
      <c r="K34" s="30">
        <v>2</v>
      </c>
      <c r="L34" s="30">
        <v>0</v>
      </c>
      <c r="M34" s="30">
        <v>1</v>
      </c>
      <c r="N34" s="30">
        <v>38</v>
      </c>
      <c r="O34" s="30">
        <v>175</v>
      </c>
      <c r="P34" s="33" t="s">
        <v>52</v>
      </c>
      <c r="Q34" s="34">
        <v>0</v>
      </c>
      <c r="R34" s="35">
        <v>150</v>
      </c>
      <c r="S34" s="35">
        <v>525</v>
      </c>
      <c r="T34" s="30">
        <v>390</v>
      </c>
      <c r="U34" s="30">
        <v>5</v>
      </c>
      <c r="V34" s="36">
        <v>6</v>
      </c>
      <c r="W34" s="37">
        <v>15</v>
      </c>
      <c r="X34" s="34">
        <v>1</v>
      </c>
      <c r="Y34" s="34">
        <v>1</v>
      </c>
      <c r="Z34" s="38">
        <v>10</v>
      </c>
      <c r="AA34" s="38">
        <v>60</v>
      </c>
      <c r="AB34" s="38">
        <v>55</v>
      </c>
      <c r="AC34" s="30">
        <v>385</v>
      </c>
      <c r="AD34" s="31">
        <v>100</v>
      </c>
      <c r="AE34" s="30">
        <v>15</v>
      </c>
    </row>
    <row r="35" spans="1:31" x14ac:dyDescent="0.25">
      <c r="A35" s="92"/>
      <c r="B35" s="29" t="s">
        <v>93</v>
      </c>
      <c r="C35" s="30" t="s">
        <v>54</v>
      </c>
      <c r="D35" s="30">
        <v>1</v>
      </c>
      <c r="E35" s="31" t="s">
        <v>85</v>
      </c>
      <c r="F35" s="32">
        <f>IF(C35="ISK",VLOOKUP(E35,'[1]ISK Pricing'!$C$19:$T$177,D35+3,FALSE),IF(D35&gt;6,VLOOKUP(E35,'[1]ISK Pricing'!$C$19:$T$177,D35+1,FALSE),IF(D35&gt;3,VLOOKUP(E35,'[1]ISK Pricing'!$C$19:$T$177,D35+2,FALSE),VLOOKUP(E35,'[1]ISK Pricing'!$C$19:$T$177,D35+3,FALSE))))</f>
        <v>3000</v>
      </c>
      <c r="G35" s="30">
        <v>1</v>
      </c>
      <c r="H35" s="30">
        <v>0</v>
      </c>
      <c r="I35" s="30">
        <v>1</v>
      </c>
      <c r="J35" s="30">
        <v>1</v>
      </c>
      <c r="K35" s="30">
        <v>2</v>
      </c>
      <c r="L35" s="30">
        <v>0</v>
      </c>
      <c r="M35" s="30">
        <v>1</v>
      </c>
      <c r="N35" s="30">
        <v>38</v>
      </c>
      <c r="O35" s="30">
        <v>175</v>
      </c>
      <c r="P35" s="40" t="s">
        <v>94</v>
      </c>
      <c r="Q35" s="34">
        <v>1</v>
      </c>
      <c r="R35" s="35">
        <v>150</v>
      </c>
      <c r="S35" s="35">
        <v>525</v>
      </c>
      <c r="T35" s="30">
        <v>390</v>
      </c>
      <c r="U35" s="30">
        <v>5</v>
      </c>
      <c r="V35" s="36">
        <v>6</v>
      </c>
      <c r="W35" s="37">
        <v>15</v>
      </c>
      <c r="X35" s="34">
        <v>1</v>
      </c>
      <c r="Y35" s="34">
        <v>1</v>
      </c>
      <c r="Z35" s="38">
        <v>10</v>
      </c>
      <c r="AA35" s="38">
        <v>60</v>
      </c>
      <c r="AB35" s="38">
        <v>55</v>
      </c>
      <c r="AC35" s="30">
        <v>385</v>
      </c>
      <c r="AD35" s="31">
        <v>100</v>
      </c>
      <c r="AE35" s="30">
        <v>15</v>
      </c>
    </row>
    <row r="36" spans="1:31" x14ac:dyDescent="0.25">
      <c r="A36" s="87" t="s">
        <v>56</v>
      </c>
      <c r="B36" s="29" t="s">
        <v>95</v>
      </c>
      <c r="C36" s="30" t="s">
        <v>50</v>
      </c>
      <c r="D36" s="30">
        <v>5</v>
      </c>
      <c r="E36" s="31" t="s">
        <v>85</v>
      </c>
      <c r="F36" s="32" t="s">
        <v>51</v>
      </c>
      <c r="G36" s="30">
        <v>1</v>
      </c>
      <c r="H36" s="30">
        <v>0</v>
      </c>
      <c r="I36" s="30">
        <v>1</v>
      </c>
      <c r="J36" s="30">
        <v>1</v>
      </c>
      <c r="K36" s="30">
        <v>3</v>
      </c>
      <c r="L36" s="30">
        <v>0</v>
      </c>
      <c r="M36" s="30">
        <v>1</v>
      </c>
      <c r="N36" s="38">
        <v>57</v>
      </c>
      <c r="O36" s="38">
        <v>263</v>
      </c>
      <c r="P36" s="40" t="s">
        <v>94</v>
      </c>
      <c r="Q36" s="33">
        <v>1</v>
      </c>
      <c r="R36" s="35">
        <v>150</v>
      </c>
      <c r="S36" s="35">
        <v>525</v>
      </c>
      <c r="T36" s="30">
        <v>390</v>
      </c>
      <c r="U36" s="30">
        <v>5</v>
      </c>
      <c r="V36" s="36">
        <v>6</v>
      </c>
      <c r="W36" s="37">
        <v>15</v>
      </c>
      <c r="X36" s="34">
        <v>1</v>
      </c>
      <c r="Y36" s="34">
        <v>1</v>
      </c>
      <c r="Z36" s="38">
        <v>10</v>
      </c>
      <c r="AA36" s="38">
        <v>60</v>
      </c>
      <c r="AB36" s="38">
        <v>55</v>
      </c>
      <c r="AC36" s="30">
        <v>385</v>
      </c>
      <c r="AD36" s="31">
        <v>100</v>
      </c>
      <c r="AE36" s="30">
        <v>15</v>
      </c>
    </row>
    <row r="37" spans="1:31" x14ac:dyDescent="0.25">
      <c r="A37" s="92"/>
      <c r="B37" s="29" t="s">
        <v>96</v>
      </c>
      <c r="C37" s="30" t="s">
        <v>54</v>
      </c>
      <c r="D37" s="30">
        <v>4</v>
      </c>
      <c r="E37" s="31" t="s">
        <v>85</v>
      </c>
      <c r="F37" s="32">
        <f>IF(C37="ISK",VLOOKUP(E37,'[1]ISK Pricing'!$C$19:$T$177,D37+3,FALSE),IF(D37&gt;6,VLOOKUP(E37,'[1]ISK Pricing'!$C$19:$T$177,D37+1,FALSE),IF(D37&gt;3,VLOOKUP(E37,'[1]ISK Pricing'!$C$19:$T$177,D37+2,FALSE),VLOOKUP(E37,'[1]ISK Pricing'!$C$19:$T$177,D37+3,FALSE))))</f>
        <v>13155</v>
      </c>
      <c r="G37" s="30">
        <v>1</v>
      </c>
      <c r="H37" s="30">
        <v>0</v>
      </c>
      <c r="I37" s="30">
        <v>1</v>
      </c>
      <c r="J37" s="30">
        <v>1</v>
      </c>
      <c r="K37" s="30">
        <v>3</v>
      </c>
      <c r="L37" s="30">
        <v>0</v>
      </c>
      <c r="M37" s="30">
        <v>1</v>
      </c>
      <c r="N37" s="38">
        <v>57</v>
      </c>
      <c r="O37" s="38">
        <v>263</v>
      </c>
      <c r="P37" s="40" t="s">
        <v>94</v>
      </c>
      <c r="Q37" s="38">
        <v>3</v>
      </c>
      <c r="R37" s="35">
        <v>150</v>
      </c>
      <c r="S37" s="35">
        <v>525</v>
      </c>
      <c r="T37" s="30">
        <v>390</v>
      </c>
      <c r="U37" s="30">
        <v>5</v>
      </c>
      <c r="V37" s="36">
        <v>6</v>
      </c>
      <c r="W37" s="37">
        <v>15</v>
      </c>
      <c r="X37" s="34">
        <v>1</v>
      </c>
      <c r="Y37" s="34">
        <v>1</v>
      </c>
      <c r="Z37" s="38">
        <v>10</v>
      </c>
      <c r="AA37" s="38">
        <v>60</v>
      </c>
      <c r="AB37" s="38">
        <v>55</v>
      </c>
      <c r="AC37" s="30">
        <v>385</v>
      </c>
      <c r="AD37" s="31">
        <v>100</v>
      </c>
      <c r="AE37" s="30">
        <v>15</v>
      </c>
    </row>
    <row r="38" spans="1:31" x14ac:dyDescent="0.25">
      <c r="A38" s="87" t="s">
        <v>59</v>
      </c>
      <c r="B38" s="29" t="s">
        <v>97</v>
      </c>
      <c r="C38" s="30" t="s">
        <v>50</v>
      </c>
      <c r="D38" s="30">
        <v>8</v>
      </c>
      <c r="E38" s="31" t="s">
        <v>85</v>
      </c>
      <c r="F38" s="32" t="s">
        <v>51</v>
      </c>
      <c r="G38" s="30">
        <v>1</v>
      </c>
      <c r="H38" s="30">
        <v>0</v>
      </c>
      <c r="I38" s="30">
        <v>1</v>
      </c>
      <c r="J38" s="30">
        <v>1</v>
      </c>
      <c r="K38" s="30">
        <v>4</v>
      </c>
      <c r="L38" s="30">
        <v>0</v>
      </c>
      <c r="M38" s="30">
        <v>1</v>
      </c>
      <c r="N38" s="38">
        <v>76</v>
      </c>
      <c r="O38" s="38">
        <v>350</v>
      </c>
      <c r="P38" s="40" t="s">
        <v>94</v>
      </c>
      <c r="Q38" s="41">
        <v>3</v>
      </c>
      <c r="R38" s="35">
        <v>150</v>
      </c>
      <c r="S38" s="35">
        <v>525</v>
      </c>
      <c r="T38" s="30">
        <v>390</v>
      </c>
      <c r="U38" s="30">
        <v>5</v>
      </c>
      <c r="V38" s="36">
        <v>6</v>
      </c>
      <c r="W38" s="37">
        <v>15</v>
      </c>
      <c r="X38" s="34">
        <v>1</v>
      </c>
      <c r="Y38" s="34">
        <v>1</v>
      </c>
      <c r="Z38" s="38">
        <v>10</v>
      </c>
      <c r="AA38" s="38">
        <v>60</v>
      </c>
      <c r="AB38" s="38">
        <v>55</v>
      </c>
      <c r="AC38" s="30">
        <v>385</v>
      </c>
      <c r="AD38" s="31">
        <v>100</v>
      </c>
      <c r="AE38" s="30">
        <v>15</v>
      </c>
    </row>
    <row r="39" spans="1:31" x14ac:dyDescent="0.25">
      <c r="A39" s="92"/>
      <c r="B39" s="29" t="s">
        <v>98</v>
      </c>
      <c r="C39" s="30" t="s">
        <v>54</v>
      </c>
      <c r="D39" s="30">
        <v>7</v>
      </c>
      <c r="E39" s="31" t="s">
        <v>85</v>
      </c>
      <c r="F39" s="32">
        <f>IF(C39="ISK",VLOOKUP(E39,'[1]ISK Pricing'!$C$19:$T$177,D39+3,FALSE),IF(D39&gt;6,VLOOKUP(E39,'[1]ISK Pricing'!$C$19:$T$177,D39+1,FALSE),IF(D39&gt;3,VLOOKUP(E39,'[1]ISK Pricing'!$C$19:$T$177,D39+2,FALSE),VLOOKUP(E39,'[1]ISK Pricing'!$C$19:$T$177,D39+3,FALSE))))</f>
        <v>57690</v>
      </c>
      <c r="G39" s="30">
        <v>1</v>
      </c>
      <c r="H39" s="30">
        <v>0</v>
      </c>
      <c r="I39" s="30">
        <v>1</v>
      </c>
      <c r="J39" s="30">
        <v>1</v>
      </c>
      <c r="K39" s="30">
        <v>4</v>
      </c>
      <c r="L39" s="30">
        <v>0</v>
      </c>
      <c r="M39" s="30">
        <v>1</v>
      </c>
      <c r="N39" s="38">
        <v>76</v>
      </c>
      <c r="O39" s="38">
        <v>350</v>
      </c>
      <c r="P39" s="40" t="s">
        <v>94</v>
      </c>
      <c r="Q39" s="34">
        <v>5</v>
      </c>
      <c r="R39" s="35">
        <v>150</v>
      </c>
      <c r="S39" s="35">
        <v>525</v>
      </c>
      <c r="T39" s="30">
        <v>390</v>
      </c>
      <c r="U39" s="30">
        <v>5</v>
      </c>
      <c r="V39" s="36">
        <v>6</v>
      </c>
      <c r="W39" s="37">
        <v>15</v>
      </c>
      <c r="X39" s="34">
        <v>1</v>
      </c>
      <c r="Y39" s="34">
        <v>1</v>
      </c>
      <c r="Z39" s="38">
        <v>10</v>
      </c>
      <c r="AA39" s="38">
        <v>60</v>
      </c>
      <c r="AB39" s="38">
        <v>55</v>
      </c>
      <c r="AC39" s="30">
        <v>385</v>
      </c>
      <c r="AD39" s="31">
        <v>100</v>
      </c>
      <c r="AE39" s="30">
        <v>15</v>
      </c>
    </row>
    <row r="40" spans="1:31" x14ac:dyDescent="0.25">
      <c r="A40" s="87" t="s">
        <v>48</v>
      </c>
      <c r="B40" s="29" t="s">
        <v>99</v>
      </c>
      <c r="C40" s="30" t="s">
        <v>50</v>
      </c>
      <c r="D40" s="30">
        <v>2</v>
      </c>
      <c r="E40" s="31" t="s">
        <v>85</v>
      </c>
      <c r="F40" s="32" t="s">
        <v>51</v>
      </c>
      <c r="G40" s="30">
        <v>1</v>
      </c>
      <c r="H40" s="30">
        <v>0</v>
      </c>
      <c r="I40" s="30">
        <v>1</v>
      </c>
      <c r="J40" s="30">
        <v>2</v>
      </c>
      <c r="K40" s="30">
        <v>1</v>
      </c>
      <c r="L40" s="30">
        <v>0</v>
      </c>
      <c r="M40" s="30">
        <v>1</v>
      </c>
      <c r="N40" s="30">
        <v>32</v>
      </c>
      <c r="O40" s="30">
        <v>190</v>
      </c>
      <c r="P40" s="33" t="s">
        <v>52</v>
      </c>
      <c r="Q40" s="34">
        <v>0</v>
      </c>
      <c r="R40" s="35">
        <v>150</v>
      </c>
      <c r="S40" s="35">
        <v>435</v>
      </c>
      <c r="T40" s="30">
        <v>390</v>
      </c>
      <c r="U40" s="30">
        <v>4</v>
      </c>
      <c r="V40" s="36">
        <v>6</v>
      </c>
      <c r="W40" s="37">
        <v>20</v>
      </c>
      <c r="X40" s="34">
        <v>0</v>
      </c>
      <c r="Y40" s="34">
        <v>1</v>
      </c>
      <c r="Z40" s="38">
        <v>10</v>
      </c>
      <c r="AA40" s="38">
        <v>60</v>
      </c>
      <c r="AB40" s="38">
        <v>55</v>
      </c>
      <c r="AC40" s="30">
        <v>405</v>
      </c>
      <c r="AD40" s="31">
        <v>110</v>
      </c>
      <c r="AE40" s="30">
        <v>20</v>
      </c>
    </row>
    <row r="41" spans="1:31" x14ac:dyDescent="0.25">
      <c r="A41" s="92"/>
      <c r="B41" s="29" t="s">
        <v>100</v>
      </c>
      <c r="C41" s="30" t="s">
        <v>54</v>
      </c>
      <c r="D41" s="30">
        <v>1</v>
      </c>
      <c r="E41" s="31" t="s">
        <v>85</v>
      </c>
      <c r="F41" s="32">
        <f>IF(C41="ISK",VLOOKUP(E41,'[1]ISK Pricing'!$C$19:$T$177,D41+3,FALSE),IF(D41&gt;6,VLOOKUP(E41,'[1]ISK Pricing'!$C$19:$T$177,D41+1,FALSE),IF(D41&gt;3,VLOOKUP(E41,'[1]ISK Pricing'!$C$19:$T$177,D41+2,FALSE),VLOOKUP(E41,'[1]ISK Pricing'!$C$19:$T$177,D41+3,FALSE))))</f>
        <v>3000</v>
      </c>
      <c r="G41" s="30">
        <v>1</v>
      </c>
      <c r="H41" s="30">
        <v>0</v>
      </c>
      <c r="I41" s="30">
        <v>1</v>
      </c>
      <c r="J41" s="30">
        <v>2</v>
      </c>
      <c r="K41" s="30">
        <v>1</v>
      </c>
      <c r="L41" s="30">
        <v>0</v>
      </c>
      <c r="M41" s="30">
        <v>1</v>
      </c>
      <c r="N41" s="30">
        <v>32</v>
      </c>
      <c r="O41" s="30">
        <v>190</v>
      </c>
      <c r="P41" s="40" t="s">
        <v>101</v>
      </c>
      <c r="Q41" s="34">
        <v>1</v>
      </c>
      <c r="R41" s="35">
        <v>150</v>
      </c>
      <c r="S41" s="35">
        <v>435</v>
      </c>
      <c r="T41" s="30">
        <v>390</v>
      </c>
      <c r="U41" s="30">
        <v>4</v>
      </c>
      <c r="V41" s="36">
        <v>6</v>
      </c>
      <c r="W41" s="37">
        <v>20</v>
      </c>
      <c r="X41" s="34">
        <v>0</v>
      </c>
      <c r="Y41" s="34">
        <v>1</v>
      </c>
      <c r="Z41" s="38">
        <v>10</v>
      </c>
      <c r="AA41" s="38">
        <v>60</v>
      </c>
      <c r="AB41" s="38">
        <v>55</v>
      </c>
      <c r="AC41" s="30">
        <v>405</v>
      </c>
      <c r="AD41" s="31">
        <v>110</v>
      </c>
      <c r="AE41" s="30">
        <v>20</v>
      </c>
    </row>
    <row r="42" spans="1:31" x14ac:dyDescent="0.25">
      <c r="A42" s="87" t="s">
        <v>56</v>
      </c>
      <c r="B42" s="29" t="s">
        <v>102</v>
      </c>
      <c r="C42" s="30" t="s">
        <v>50</v>
      </c>
      <c r="D42" s="30">
        <v>5</v>
      </c>
      <c r="E42" s="31" t="s">
        <v>85</v>
      </c>
      <c r="F42" s="32" t="s">
        <v>51</v>
      </c>
      <c r="G42" s="30">
        <v>1</v>
      </c>
      <c r="H42" s="30">
        <v>0</v>
      </c>
      <c r="I42" s="30">
        <v>1</v>
      </c>
      <c r="J42" s="30">
        <v>2</v>
      </c>
      <c r="K42" s="30">
        <v>2</v>
      </c>
      <c r="L42" s="30">
        <v>0</v>
      </c>
      <c r="M42" s="30">
        <v>1</v>
      </c>
      <c r="N42" s="38">
        <v>48</v>
      </c>
      <c r="O42" s="38">
        <v>285</v>
      </c>
      <c r="P42" s="40" t="s">
        <v>101</v>
      </c>
      <c r="Q42" s="33">
        <v>1</v>
      </c>
      <c r="R42" s="35">
        <v>150</v>
      </c>
      <c r="S42" s="35">
        <v>435</v>
      </c>
      <c r="T42" s="30">
        <v>390</v>
      </c>
      <c r="U42" s="30">
        <v>4</v>
      </c>
      <c r="V42" s="36">
        <v>6</v>
      </c>
      <c r="W42" s="37">
        <v>20</v>
      </c>
      <c r="X42" s="34">
        <v>0</v>
      </c>
      <c r="Y42" s="34">
        <v>1</v>
      </c>
      <c r="Z42" s="38">
        <v>10</v>
      </c>
      <c r="AA42" s="38">
        <v>60</v>
      </c>
      <c r="AB42" s="38">
        <v>55</v>
      </c>
      <c r="AC42" s="30">
        <v>405</v>
      </c>
      <c r="AD42" s="31">
        <v>110</v>
      </c>
      <c r="AE42" s="30">
        <v>20</v>
      </c>
    </row>
    <row r="43" spans="1:31" x14ac:dyDescent="0.25">
      <c r="A43" s="92"/>
      <c r="B43" s="29" t="s">
        <v>103</v>
      </c>
      <c r="C43" s="30" t="s">
        <v>54</v>
      </c>
      <c r="D43" s="30">
        <v>4</v>
      </c>
      <c r="E43" s="31" t="s">
        <v>85</v>
      </c>
      <c r="F43" s="32">
        <f>IF(C43="ISK",VLOOKUP(E43,'[1]ISK Pricing'!$C$19:$T$177,D43+3,FALSE),IF(D43&gt;6,VLOOKUP(E43,'[1]ISK Pricing'!$C$19:$T$177,D43+1,FALSE),IF(D43&gt;3,VLOOKUP(E43,'[1]ISK Pricing'!$C$19:$T$177,D43+2,FALSE),VLOOKUP(E43,'[1]ISK Pricing'!$C$19:$T$177,D43+3,FALSE))))</f>
        <v>13155</v>
      </c>
      <c r="G43" s="30">
        <v>1</v>
      </c>
      <c r="H43" s="30">
        <v>0</v>
      </c>
      <c r="I43" s="30">
        <v>1</v>
      </c>
      <c r="J43" s="30">
        <v>2</v>
      </c>
      <c r="K43" s="30">
        <v>2</v>
      </c>
      <c r="L43" s="30">
        <v>0</v>
      </c>
      <c r="M43" s="30">
        <v>1</v>
      </c>
      <c r="N43" s="38">
        <v>48</v>
      </c>
      <c r="O43" s="38">
        <v>285</v>
      </c>
      <c r="P43" s="40" t="s">
        <v>101</v>
      </c>
      <c r="Q43" s="38">
        <v>3</v>
      </c>
      <c r="R43" s="35">
        <v>150</v>
      </c>
      <c r="S43" s="35">
        <v>435</v>
      </c>
      <c r="T43" s="30">
        <v>390</v>
      </c>
      <c r="U43" s="30">
        <v>4</v>
      </c>
      <c r="V43" s="36">
        <v>6</v>
      </c>
      <c r="W43" s="37">
        <v>20</v>
      </c>
      <c r="X43" s="34">
        <v>0</v>
      </c>
      <c r="Y43" s="34">
        <v>1</v>
      </c>
      <c r="Z43" s="38">
        <v>10</v>
      </c>
      <c r="AA43" s="38">
        <v>60</v>
      </c>
      <c r="AB43" s="38">
        <v>55</v>
      </c>
      <c r="AC43" s="30">
        <v>405</v>
      </c>
      <c r="AD43" s="31">
        <v>110</v>
      </c>
      <c r="AE43" s="30">
        <v>20</v>
      </c>
    </row>
    <row r="44" spans="1:31" x14ac:dyDescent="0.25">
      <c r="A44" s="87" t="s">
        <v>59</v>
      </c>
      <c r="B44" s="29" t="s">
        <v>104</v>
      </c>
      <c r="C44" s="30" t="s">
        <v>50</v>
      </c>
      <c r="D44" s="30">
        <v>8</v>
      </c>
      <c r="E44" s="31" t="s">
        <v>85</v>
      </c>
      <c r="F44" s="32" t="s">
        <v>51</v>
      </c>
      <c r="G44" s="30">
        <v>1</v>
      </c>
      <c r="H44" s="30">
        <v>0</v>
      </c>
      <c r="I44" s="30">
        <v>1</v>
      </c>
      <c r="J44" s="30">
        <v>3</v>
      </c>
      <c r="K44" s="30">
        <v>2</v>
      </c>
      <c r="L44" s="30">
        <v>0</v>
      </c>
      <c r="M44" s="30">
        <v>1</v>
      </c>
      <c r="N44" s="38">
        <v>64</v>
      </c>
      <c r="O44" s="38">
        <v>380</v>
      </c>
      <c r="P44" s="40" t="s">
        <v>101</v>
      </c>
      <c r="Q44" s="41">
        <v>3</v>
      </c>
      <c r="R44" s="35">
        <v>150</v>
      </c>
      <c r="S44" s="35">
        <v>435</v>
      </c>
      <c r="T44" s="30">
        <v>390</v>
      </c>
      <c r="U44" s="30">
        <v>4</v>
      </c>
      <c r="V44" s="36">
        <v>6</v>
      </c>
      <c r="W44" s="37">
        <v>20</v>
      </c>
      <c r="X44" s="34">
        <v>0</v>
      </c>
      <c r="Y44" s="34">
        <v>1</v>
      </c>
      <c r="Z44" s="38">
        <v>10</v>
      </c>
      <c r="AA44" s="38">
        <v>60</v>
      </c>
      <c r="AB44" s="38">
        <v>55</v>
      </c>
      <c r="AC44" s="30">
        <v>405</v>
      </c>
      <c r="AD44" s="31">
        <v>110</v>
      </c>
      <c r="AE44" s="30">
        <v>20</v>
      </c>
    </row>
    <row r="45" spans="1:31" x14ac:dyDescent="0.25">
      <c r="A45" s="92"/>
      <c r="B45" s="29" t="s">
        <v>105</v>
      </c>
      <c r="C45" s="30" t="s">
        <v>54</v>
      </c>
      <c r="D45" s="30">
        <v>7</v>
      </c>
      <c r="E45" s="31" t="s">
        <v>85</v>
      </c>
      <c r="F45" s="32">
        <f>IF(C45="ISK",VLOOKUP(E45,'[1]ISK Pricing'!$C$19:$T$177,D45+3,FALSE),IF(D45&gt;6,VLOOKUP(E45,'[1]ISK Pricing'!$C$19:$T$177,D45+1,FALSE),IF(D45&gt;3,VLOOKUP(E45,'[1]ISK Pricing'!$C$19:$T$177,D45+2,FALSE),VLOOKUP(E45,'[1]ISK Pricing'!$C$19:$T$177,D45+3,FALSE))))</f>
        <v>57690</v>
      </c>
      <c r="G45" s="30">
        <v>1</v>
      </c>
      <c r="H45" s="30">
        <v>0</v>
      </c>
      <c r="I45" s="30">
        <v>1</v>
      </c>
      <c r="J45" s="30">
        <v>3</v>
      </c>
      <c r="K45" s="30">
        <v>2</v>
      </c>
      <c r="L45" s="30">
        <v>0</v>
      </c>
      <c r="M45" s="30">
        <v>1</v>
      </c>
      <c r="N45" s="38">
        <v>64</v>
      </c>
      <c r="O45" s="38">
        <v>380</v>
      </c>
      <c r="P45" s="40" t="s">
        <v>101</v>
      </c>
      <c r="Q45" s="34">
        <v>5</v>
      </c>
      <c r="R45" s="35">
        <v>150</v>
      </c>
      <c r="S45" s="35">
        <v>435</v>
      </c>
      <c r="T45" s="30">
        <v>390</v>
      </c>
      <c r="U45" s="30">
        <v>4</v>
      </c>
      <c r="V45" s="36">
        <v>6</v>
      </c>
      <c r="W45" s="37">
        <v>20</v>
      </c>
      <c r="X45" s="34">
        <v>0</v>
      </c>
      <c r="Y45" s="34">
        <v>1</v>
      </c>
      <c r="Z45" s="38">
        <v>10</v>
      </c>
      <c r="AA45" s="38">
        <v>60</v>
      </c>
      <c r="AB45" s="38">
        <v>55</v>
      </c>
      <c r="AC45" s="30">
        <v>405</v>
      </c>
      <c r="AD45" s="31">
        <v>110</v>
      </c>
      <c r="AE45" s="30">
        <v>20</v>
      </c>
    </row>
    <row r="46" spans="1:31" x14ac:dyDescent="0.25">
      <c r="A46" s="87" t="s">
        <v>48</v>
      </c>
      <c r="B46" s="29" t="s">
        <v>106</v>
      </c>
      <c r="C46" s="30" t="s">
        <v>50</v>
      </c>
      <c r="D46" s="30">
        <v>2</v>
      </c>
      <c r="E46" s="31" t="s">
        <v>85</v>
      </c>
      <c r="F46" s="32" t="s">
        <v>51</v>
      </c>
      <c r="G46" s="30">
        <v>1</v>
      </c>
      <c r="H46" s="30">
        <v>0</v>
      </c>
      <c r="I46" s="30">
        <v>1</v>
      </c>
      <c r="J46" s="30">
        <v>1</v>
      </c>
      <c r="K46" s="30">
        <v>2</v>
      </c>
      <c r="L46" s="30">
        <v>0</v>
      </c>
      <c r="M46" s="30">
        <v>1</v>
      </c>
      <c r="N46" s="30">
        <v>36</v>
      </c>
      <c r="O46" s="30">
        <v>180</v>
      </c>
      <c r="P46" s="33" t="s">
        <v>52</v>
      </c>
      <c r="Q46" s="34">
        <v>0</v>
      </c>
      <c r="R46" s="35">
        <v>150</v>
      </c>
      <c r="S46" s="35">
        <v>600</v>
      </c>
      <c r="T46" s="30">
        <v>360</v>
      </c>
      <c r="U46" s="30">
        <v>4</v>
      </c>
      <c r="V46" s="36">
        <v>5</v>
      </c>
      <c r="W46" s="37">
        <v>15</v>
      </c>
      <c r="X46" s="34">
        <v>0</v>
      </c>
      <c r="Y46" s="34">
        <v>1</v>
      </c>
      <c r="Z46" s="38">
        <v>10</v>
      </c>
      <c r="AA46" s="38">
        <v>60</v>
      </c>
      <c r="AB46" s="38">
        <v>55</v>
      </c>
      <c r="AC46" s="30">
        <v>365</v>
      </c>
      <c r="AD46" s="31">
        <v>125</v>
      </c>
      <c r="AE46" s="30">
        <v>25</v>
      </c>
    </row>
    <row r="47" spans="1:31" x14ac:dyDescent="0.25">
      <c r="A47" s="92"/>
      <c r="B47" s="39" t="s">
        <v>107</v>
      </c>
      <c r="C47" s="30" t="s">
        <v>54</v>
      </c>
      <c r="D47" s="30">
        <v>1</v>
      </c>
      <c r="E47" s="31" t="s">
        <v>85</v>
      </c>
      <c r="F47" s="32">
        <f>IF(C47="ISK",VLOOKUP(E47,'[1]ISK Pricing'!$C$19:$T$177,D47+3,FALSE),IF(D47&gt;6,VLOOKUP(E47,'[1]ISK Pricing'!$C$19:$T$177,D47+1,FALSE),IF(D47&gt;3,VLOOKUP(E47,'[1]ISK Pricing'!$C$19:$T$177,D47+2,FALSE),VLOOKUP(E47,'[1]ISK Pricing'!$C$19:$T$177,D47+3,FALSE))))</f>
        <v>3000</v>
      </c>
      <c r="G47" s="30">
        <v>1</v>
      </c>
      <c r="H47" s="30">
        <v>0</v>
      </c>
      <c r="I47" s="30">
        <v>1</v>
      </c>
      <c r="J47" s="30">
        <v>1</v>
      </c>
      <c r="K47" s="30">
        <v>2</v>
      </c>
      <c r="L47" s="30">
        <v>0</v>
      </c>
      <c r="M47" s="30">
        <v>1</v>
      </c>
      <c r="N47" s="30">
        <v>36</v>
      </c>
      <c r="O47" s="30">
        <v>180</v>
      </c>
      <c r="P47" s="40" t="s">
        <v>108</v>
      </c>
      <c r="Q47" s="34">
        <v>1</v>
      </c>
      <c r="R47" s="35">
        <v>150</v>
      </c>
      <c r="S47" s="35">
        <v>600</v>
      </c>
      <c r="T47" s="30">
        <v>360</v>
      </c>
      <c r="U47" s="30">
        <v>5</v>
      </c>
      <c r="V47" s="36">
        <v>5</v>
      </c>
      <c r="W47" s="37">
        <v>15</v>
      </c>
      <c r="X47" s="34">
        <v>0</v>
      </c>
      <c r="Y47" s="34">
        <v>1</v>
      </c>
      <c r="Z47" s="38">
        <v>10</v>
      </c>
      <c r="AA47" s="38">
        <v>60</v>
      </c>
      <c r="AB47" s="38">
        <v>55</v>
      </c>
      <c r="AC47" s="30">
        <v>365</v>
      </c>
      <c r="AD47" s="31">
        <v>125</v>
      </c>
      <c r="AE47" s="30">
        <v>25</v>
      </c>
    </row>
    <row r="48" spans="1:31" x14ac:dyDescent="0.25">
      <c r="A48" s="87" t="s">
        <v>56</v>
      </c>
      <c r="B48" s="29" t="s">
        <v>109</v>
      </c>
      <c r="C48" s="30" t="s">
        <v>50</v>
      </c>
      <c r="D48" s="30">
        <v>5</v>
      </c>
      <c r="E48" s="31" t="s">
        <v>85</v>
      </c>
      <c r="F48" s="32" t="s">
        <v>51</v>
      </c>
      <c r="G48" s="30">
        <v>1</v>
      </c>
      <c r="H48" s="30">
        <v>0</v>
      </c>
      <c r="I48" s="30">
        <v>1</v>
      </c>
      <c r="J48" s="30">
        <v>1</v>
      </c>
      <c r="K48" s="30">
        <v>3</v>
      </c>
      <c r="L48" s="30">
        <v>0</v>
      </c>
      <c r="M48" s="30">
        <v>1</v>
      </c>
      <c r="N48" s="38">
        <v>54</v>
      </c>
      <c r="O48" s="38">
        <v>270</v>
      </c>
      <c r="P48" s="40" t="s">
        <v>108</v>
      </c>
      <c r="Q48" s="33">
        <v>1</v>
      </c>
      <c r="R48" s="35">
        <v>150</v>
      </c>
      <c r="S48" s="35">
        <v>600</v>
      </c>
      <c r="T48" s="30">
        <v>360</v>
      </c>
      <c r="U48" s="30">
        <v>5</v>
      </c>
      <c r="V48" s="36">
        <v>5</v>
      </c>
      <c r="W48" s="37">
        <v>15</v>
      </c>
      <c r="X48" s="34">
        <v>0</v>
      </c>
      <c r="Y48" s="34">
        <v>1</v>
      </c>
      <c r="Z48" s="38">
        <v>10</v>
      </c>
      <c r="AA48" s="38">
        <v>60</v>
      </c>
      <c r="AB48" s="38">
        <v>55</v>
      </c>
      <c r="AC48" s="30">
        <v>365</v>
      </c>
      <c r="AD48" s="31">
        <v>125</v>
      </c>
      <c r="AE48" s="30">
        <v>25</v>
      </c>
    </row>
    <row r="49" spans="1:31" x14ac:dyDescent="0.25">
      <c r="A49" s="92"/>
      <c r="B49" s="39" t="s">
        <v>110</v>
      </c>
      <c r="C49" s="30" t="s">
        <v>54</v>
      </c>
      <c r="D49" s="30">
        <v>4</v>
      </c>
      <c r="E49" s="31" t="s">
        <v>85</v>
      </c>
      <c r="F49" s="32">
        <f>IF(C49="ISK",VLOOKUP(E49,'[1]ISK Pricing'!$C$19:$T$177,D49+3,FALSE),IF(D49&gt;6,VLOOKUP(E49,'[1]ISK Pricing'!$C$19:$T$177,D49+1,FALSE),IF(D49&gt;3,VLOOKUP(E49,'[1]ISK Pricing'!$C$19:$T$177,D49+2,FALSE),VLOOKUP(E49,'[1]ISK Pricing'!$C$19:$T$177,D49+3,FALSE))))</f>
        <v>13155</v>
      </c>
      <c r="G49" s="30">
        <v>1</v>
      </c>
      <c r="H49" s="30">
        <v>0</v>
      </c>
      <c r="I49" s="30">
        <v>1</v>
      </c>
      <c r="J49" s="30">
        <v>1</v>
      </c>
      <c r="K49" s="30">
        <v>3</v>
      </c>
      <c r="L49" s="30">
        <v>0</v>
      </c>
      <c r="M49" s="30">
        <v>1</v>
      </c>
      <c r="N49" s="38">
        <v>54</v>
      </c>
      <c r="O49" s="38">
        <v>270</v>
      </c>
      <c r="P49" s="40" t="s">
        <v>108</v>
      </c>
      <c r="Q49" s="38">
        <v>3</v>
      </c>
      <c r="R49" s="35">
        <v>150</v>
      </c>
      <c r="S49" s="35">
        <v>600</v>
      </c>
      <c r="T49" s="30">
        <v>360</v>
      </c>
      <c r="U49" s="30">
        <v>5</v>
      </c>
      <c r="V49" s="36">
        <v>5</v>
      </c>
      <c r="W49" s="37">
        <v>15</v>
      </c>
      <c r="X49" s="34">
        <v>0</v>
      </c>
      <c r="Y49" s="34">
        <v>1</v>
      </c>
      <c r="Z49" s="38">
        <v>10</v>
      </c>
      <c r="AA49" s="38">
        <v>60</v>
      </c>
      <c r="AB49" s="38">
        <v>55</v>
      </c>
      <c r="AC49" s="30">
        <v>365</v>
      </c>
      <c r="AD49" s="31">
        <v>125</v>
      </c>
      <c r="AE49" s="30">
        <v>25</v>
      </c>
    </row>
    <row r="50" spans="1:31" x14ac:dyDescent="0.25">
      <c r="A50" s="87" t="s">
        <v>59</v>
      </c>
      <c r="B50" s="29" t="s">
        <v>111</v>
      </c>
      <c r="C50" s="30" t="s">
        <v>50</v>
      </c>
      <c r="D50" s="30">
        <v>8</v>
      </c>
      <c r="E50" s="31" t="s">
        <v>85</v>
      </c>
      <c r="F50" s="32" t="s">
        <v>51</v>
      </c>
      <c r="G50" s="30">
        <v>1</v>
      </c>
      <c r="H50" s="30">
        <v>0</v>
      </c>
      <c r="I50" s="30">
        <v>1</v>
      </c>
      <c r="J50" s="30">
        <v>2</v>
      </c>
      <c r="K50" s="30">
        <v>3</v>
      </c>
      <c r="L50" s="30">
        <v>0</v>
      </c>
      <c r="M50" s="30">
        <v>1</v>
      </c>
      <c r="N50" s="38">
        <v>72</v>
      </c>
      <c r="O50" s="38">
        <v>360</v>
      </c>
      <c r="P50" s="40" t="s">
        <v>108</v>
      </c>
      <c r="Q50" s="41">
        <v>3</v>
      </c>
      <c r="R50" s="35">
        <v>150</v>
      </c>
      <c r="S50" s="35">
        <v>600</v>
      </c>
      <c r="T50" s="30">
        <v>360</v>
      </c>
      <c r="U50" s="30">
        <v>5</v>
      </c>
      <c r="V50" s="36">
        <v>5</v>
      </c>
      <c r="W50" s="37">
        <v>15</v>
      </c>
      <c r="X50" s="34">
        <v>0</v>
      </c>
      <c r="Y50" s="34">
        <v>1</v>
      </c>
      <c r="Z50" s="38">
        <v>10</v>
      </c>
      <c r="AA50" s="38">
        <v>60</v>
      </c>
      <c r="AB50" s="38">
        <v>55</v>
      </c>
      <c r="AC50" s="30">
        <v>365</v>
      </c>
      <c r="AD50" s="31">
        <v>125</v>
      </c>
      <c r="AE50" s="30">
        <v>25</v>
      </c>
    </row>
    <row r="51" spans="1:31" x14ac:dyDescent="0.25">
      <c r="A51" s="92"/>
      <c r="B51" s="39" t="s">
        <v>112</v>
      </c>
      <c r="C51" s="30" t="s">
        <v>54</v>
      </c>
      <c r="D51" s="30">
        <v>7</v>
      </c>
      <c r="E51" s="31" t="s">
        <v>85</v>
      </c>
      <c r="F51" s="32">
        <f>IF(C51="ISK",VLOOKUP(E51,'[1]ISK Pricing'!$C$19:$T$177,D51+3,FALSE),IF(D51&gt;6,VLOOKUP(E51,'[1]ISK Pricing'!$C$19:$T$177,D51+1,FALSE),IF(D51&gt;3,VLOOKUP(E51,'[1]ISK Pricing'!$C$19:$T$177,D51+2,FALSE),VLOOKUP(E51,'[1]ISK Pricing'!$C$19:$T$177,D51+3,FALSE))))</f>
        <v>57690</v>
      </c>
      <c r="G51" s="30">
        <v>1</v>
      </c>
      <c r="H51" s="30">
        <v>0</v>
      </c>
      <c r="I51" s="30">
        <v>1</v>
      </c>
      <c r="J51" s="30">
        <v>2</v>
      </c>
      <c r="K51" s="30">
        <v>3</v>
      </c>
      <c r="L51" s="30">
        <v>0</v>
      </c>
      <c r="M51" s="30">
        <v>1</v>
      </c>
      <c r="N51" s="38">
        <v>72</v>
      </c>
      <c r="O51" s="38">
        <v>360</v>
      </c>
      <c r="P51" s="40" t="s">
        <v>108</v>
      </c>
      <c r="Q51" s="34">
        <v>5</v>
      </c>
      <c r="R51" s="35">
        <v>150</v>
      </c>
      <c r="S51" s="35">
        <v>600</v>
      </c>
      <c r="T51" s="30">
        <v>360</v>
      </c>
      <c r="U51" s="30">
        <v>5</v>
      </c>
      <c r="V51" s="36">
        <v>5</v>
      </c>
      <c r="W51" s="37">
        <v>15</v>
      </c>
      <c r="X51" s="34">
        <v>0</v>
      </c>
      <c r="Y51" s="34">
        <v>1</v>
      </c>
      <c r="Z51" s="38">
        <v>10</v>
      </c>
      <c r="AA51" s="38">
        <v>60</v>
      </c>
      <c r="AB51" s="38">
        <v>55</v>
      </c>
      <c r="AC51" s="30">
        <v>365</v>
      </c>
      <c r="AD51" s="31">
        <v>125</v>
      </c>
      <c r="AE51" s="30">
        <v>25</v>
      </c>
    </row>
    <row r="52" spans="1:31" ht="18" x14ac:dyDescent="0.25">
      <c r="A52" s="42"/>
      <c r="B52" s="19" t="s">
        <v>113</v>
      </c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</row>
    <row r="53" spans="1:31" x14ac:dyDescent="0.25">
      <c r="A53" s="87" t="s">
        <v>114</v>
      </c>
      <c r="B53" s="29" t="s">
        <v>115</v>
      </c>
      <c r="C53" s="30" t="s">
        <v>50</v>
      </c>
      <c r="D53" s="30">
        <v>2</v>
      </c>
      <c r="E53" s="31" t="s">
        <v>113</v>
      </c>
      <c r="F53" s="32" t="s">
        <v>51</v>
      </c>
      <c r="G53" s="30">
        <v>0</v>
      </c>
      <c r="H53" s="30">
        <v>1</v>
      </c>
      <c r="I53" s="30">
        <v>1</v>
      </c>
      <c r="J53" s="30">
        <v>3</v>
      </c>
      <c r="K53" s="30">
        <v>1</v>
      </c>
      <c r="L53" s="30">
        <v>2</v>
      </c>
      <c r="M53" s="30">
        <v>1</v>
      </c>
      <c r="N53" s="30">
        <v>33</v>
      </c>
      <c r="O53" s="30">
        <v>174</v>
      </c>
      <c r="P53" s="33" t="s">
        <v>52</v>
      </c>
      <c r="Q53" s="38">
        <v>0</v>
      </c>
      <c r="R53" s="35">
        <v>80</v>
      </c>
      <c r="S53" s="35">
        <v>70</v>
      </c>
      <c r="T53" s="30">
        <v>130</v>
      </c>
      <c r="U53" s="30">
        <v>3</v>
      </c>
      <c r="V53" s="36">
        <v>4</v>
      </c>
      <c r="W53" s="37">
        <v>50</v>
      </c>
      <c r="X53" s="34">
        <v>0</v>
      </c>
      <c r="Y53" s="34">
        <v>1.05</v>
      </c>
      <c r="Z53" s="38">
        <v>20</v>
      </c>
      <c r="AA53" s="38">
        <v>35</v>
      </c>
      <c r="AB53" s="38">
        <v>45</v>
      </c>
      <c r="AC53" s="30">
        <v>545</v>
      </c>
      <c r="AD53" s="31">
        <v>200</v>
      </c>
      <c r="AE53" s="30">
        <v>30</v>
      </c>
    </row>
    <row r="54" spans="1:31" x14ac:dyDescent="0.25">
      <c r="A54" s="92"/>
      <c r="B54" s="29" t="s">
        <v>116</v>
      </c>
      <c r="C54" s="30" t="s">
        <v>54</v>
      </c>
      <c r="D54" s="30">
        <v>1</v>
      </c>
      <c r="E54" s="31" t="s">
        <v>113</v>
      </c>
      <c r="F54" s="32">
        <f>IF(C54="ISK",VLOOKUP(E54,'[1]ISK Pricing'!$C$19:$T$177,D54+3,FALSE),IF(D54&gt;6,VLOOKUP(E54,'[1]ISK Pricing'!$C$19:$T$177,D54+1,FALSE),IF(D54&gt;3,VLOOKUP(E54,'[1]ISK Pricing'!$C$19:$T$177,D54+2,FALSE),VLOOKUP(E54,'[1]ISK Pricing'!$C$19:$T$177,D54+3,FALSE))))</f>
        <v>3000</v>
      </c>
      <c r="G54" s="30">
        <v>0</v>
      </c>
      <c r="H54" s="30">
        <v>1</v>
      </c>
      <c r="I54" s="30">
        <v>1</v>
      </c>
      <c r="J54" s="30">
        <v>3</v>
      </c>
      <c r="K54" s="30">
        <v>1</v>
      </c>
      <c r="L54" s="30">
        <v>2</v>
      </c>
      <c r="M54" s="30">
        <v>1</v>
      </c>
      <c r="N54" s="30">
        <v>33</v>
      </c>
      <c r="O54" s="30">
        <v>174</v>
      </c>
      <c r="P54" s="38" t="s">
        <v>117</v>
      </c>
      <c r="Q54" s="38">
        <v>1</v>
      </c>
      <c r="R54" s="35">
        <v>80</v>
      </c>
      <c r="S54" s="35">
        <v>70</v>
      </c>
      <c r="T54" s="30">
        <v>130</v>
      </c>
      <c r="U54" s="30">
        <v>3</v>
      </c>
      <c r="V54" s="36">
        <v>4</v>
      </c>
      <c r="W54" s="37">
        <v>50</v>
      </c>
      <c r="X54" s="34">
        <v>0</v>
      </c>
      <c r="Y54" s="34">
        <v>1.05</v>
      </c>
      <c r="Z54" s="38">
        <v>20</v>
      </c>
      <c r="AA54" s="38">
        <v>35</v>
      </c>
      <c r="AB54" s="38">
        <v>45</v>
      </c>
      <c r="AC54" s="30">
        <v>545</v>
      </c>
      <c r="AD54" s="31">
        <v>200</v>
      </c>
      <c r="AE54" s="30">
        <v>30</v>
      </c>
    </row>
    <row r="55" spans="1:31" x14ac:dyDescent="0.25">
      <c r="A55" s="87" t="s">
        <v>56</v>
      </c>
      <c r="B55" s="29" t="s">
        <v>118</v>
      </c>
      <c r="C55" s="30" t="s">
        <v>50</v>
      </c>
      <c r="D55" s="30">
        <v>4</v>
      </c>
      <c r="E55" s="31" t="s">
        <v>113</v>
      </c>
      <c r="F55" s="32" t="s">
        <v>51</v>
      </c>
      <c r="G55" s="30">
        <v>0</v>
      </c>
      <c r="H55" s="30">
        <v>1</v>
      </c>
      <c r="I55" s="30">
        <v>1</v>
      </c>
      <c r="J55" s="30">
        <v>3</v>
      </c>
      <c r="K55" s="30">
        <v>2</v>
      </c>
      <c r="L55" s="30">
        <v>2</v>
      </c>
      <c r="M55" s="30">
        <v>1</v>
      </c>
      <c r="N55" s="38">
        <v>46</v>
      </c>
      <c r="O55" s="38">
        <v>244</v>
      </c>
      <c r="P55" s="38" t="s">
        <v>117</v>
      </c>
      <c r="Q55" s="38">
        <v>1</v>
      </c>
      <c r="R55" s="35">
        <v>80</v>
      </c>
      <c r="S55" s="43">
        <v>70</v>
      </c>
      <c r="T55" s="38">
        <v>130</v>
      </c>
      <c r="U55" s="30">
        <v>3</v>
      </c>
      <c r="V55" s="36">
        <v>4</v>
      </c>
      <c r="W55" s="37">
        <v>50</v>
      </c>
      <c r="X55" s="34">
        <v>0</v>
      </c>
      <c r="Y55" s="34">
        <v>1.05</v>
      </c>
      <c r="Z55" s="38">
        <v>20</v>
      </c>
      <c r="AA55" s="38">
        <v>35</v>
      </c>
      <c r="AB55" s="38">
        <v>45</v>
      </c>
      <c r="AC55" s="30">
        <v>545</v>
      </c>
      <c r="AD55" s="31">
        <v>200</v>
      </c>
      <c r="AE55" s="30">
        <v>30</v>
      </c>
    </row>
    <row r="56" spans="1:31" x14ac:dyDescent="0.25">
      <c r="A56" s="92"/>
      <c r="B56" s="29" t="s">
        <v>119</v>
      </c>
      <c r="C56" s="30" t="s">
        <v>54</v>
      </c>
      <c r="D56" s="30">
        <v>3</v>
      </c>
      <c r="E56" s="31" t="s">
        <v>113</v>
      </c>
      <c r="F56" s="32">
        <f>IF(C56="ISK",VLOOKUP(E56,'[1]ISK Pricing'!$C$19:$T$177,D56+3,FALSE),IF(D56&gt;6,VLOOKUP(E56,'[1]ISK Pricing'!$C$19:$T$177,D56+1,FALSE),IF(D56&gt;3,VLOOKUP(E56,'[1]ISK Pricing'!$C$19:$T$177,D56+2,FALSE),VLOOKUP(E56,'[1]ISK Pricing'!$C$19:$T$177,D56+3,FALSE))))</f>
        <v>8040</v>
      </c>
      <c r="G56" s="30">
        <v>0</v>
      </c>
      <c r="H56" s="30">
        <v>1</v>
      </c>
      <c r="I56" s="30">
        <v>1</v>
      </c>
      <c r="J56" s="30">
        <v>3</v>
      </c>
      <c r="K56" s="30">
        <v>2</v>
      </c>
      <c r="L56" s="30">
        <v>2</v>
      </c>
      <c r="M56" s="30">
        <v>1</v>
      </c>
      <c r="N56" s="38">
        <v>46</v>
      </c>
      <c r="O56" s="38">
        <v>244</v>
      </c>
      <c r="P56" s="38" t="s">
        <v>117</v>
      </c>
      <c r="Q56" s="38">
        <v>3</v>
      </c>
      <c r="R56" s="35">
        <v>80</v>
      </c>
      <c r="S56" s="43">
        <v>70</v>
      </c>
      <c r="T56" s="38">
        <v>130</v>
      </c>
      <c r="U56" s="30">
        <v>3</v>
      </c>
      <c r="V56" s="36">
        <v>4</v>
      </c>
      <c r="W56" s="37">
        <v>50</v>
      </c>
      <c r="X56" s="34">
        <v>0</v>
      </c>
      <c r="Y56" s="34">
        <v>1.05</v>
      </c>
      <c r="Z56" s="38">
        <v>20</v>
      </c>
      <c r="AA56" s="38">
        <v>35</v>
      </c>
      <c r="AB56" s="38">
        <v>45</v>
      </c>
      <c r="AC56" s="30">
        <v>545</v>
      </c>
      <c r="AD56" s="31">
        <v>200</v>
      </c>
      <c r="AE56" s="30">
        <v>30</v>
      </c>
    </row>
    <row r="57" spans="1:31" x14ac:dyDescent="0.25">
      <c r="A57" s="87" t="s">
        <v>59</v>
      </c>
      <c r="B57" s="29" t="s">
        <v>120</v>
      </c>
      <c r="C57" s="30" t="s">
        <v>50</v>
      </c>
      <c r="D57" s="30">
        <v>8</v>
      </c>
      <c r="E57" s="31" t="s">
        <v>113</v>
      </c>
      <c r="F57" s="32" t="s">
        <v>51</v>
      </c>
      <c r="G57" s="30">
        <v>0</v>
      </c>
      <c r="H57" s="30">
        <v>1</v>
      </c>
      <c r="I57" s="30">
        <v>1</v>
      </c>
      <c r="J57" s="30">
        <v>4</v>
      </c>
      <c r="K57" s="38">
        <v>2</v>
      </c>
      <c r="L57" s="30">
        <v>2</v>
      </c>
      <c r="M57" s="30">
        <v>1</v>
      </c>
      <c r="N57" s="38">
        <v>66</v>
      </c>
      <c r="O57" s="38">
        <v>348</v>
      </c>
      <c r="P57" s="38" t="s">
        <v>117</v>
      </c>
      <c r="Q57" s="34">
        <v>3</v>
      </c>
      <c r="R57" s="35">
        <v>80</v>
      </c>
      <c r="S57" s="43">
        <v>70</v>
      </c>
      <c r="T57" s="38">
        <v>130</v>
      </c>
      <c r="U57" s="30">
        <v>3</v>
      </c>
      <c r="V57" s="36">
        <v>4</v>
      </c>
      <c r="W57" s="37">
        <v>50</v>
      </c>
      <c r="X57" s="34">
        <v>0</v>
      </c>
      <c r="Y57" s="34">
        <v>1.05</v>
      </c>
      <c r="Z57" s="38">
        <v>20</v>
      </c>
      <c r="AA57" s="38">
        <v>35</v>
      </c>
      <c r="AB57" s="38">
        <v>45</v>
      </c>
      <c r="AC57" s="30">
        <v>545</v>
      </c>
      <c r="AD57" s="31">
        <v>200</v>
      </c>
      <c r="AE57" s="30">
        <v>30</v>
      </c>
    </row>
    <row r="58" spans="1:31" x14ac:dyDescent="0.25">
      <c r="A58" s="92"/>
      <c r="B58" s="29" t="s">
        <v>121</v>
      </c>
      <c r="C58" s="30" t="s">
        <v>54</v>
      </c>
      <c r="D58" s="30">
        <v>7</v>
      </c>
      <c r="E58" s="31" t="s">
        <v>113</v>
      </c>
      <c r="F58" s="32">
        <f>IF(C58="ISK",VLOOKUP(E58,'[1]ISK Pricing'!$C$19:$T$177,D58+3,FALSE),IF(D58&gt;6,VLOOKUP(E58,'[1]ISK Pricing'!$C$19:$T$177,D58+1,FALSE),IF(D58&gt;3,VLOOKUP(E58,'[1]ISK Pricing'!$C$19:$T$177,D58+2,FALSE),VLOOKUP(E58,'[1]ISK Pricing'!$C$19:$T$177,D58+3,FALSE))))</f>
        <v>57690</v>
      </c>
      <c r="G58" s="30">
        <v>0</v>
      </c>
      <c r="H58" s="30">
        <v>1</v>
      </c>
      <c r="I58" s="30">
        <v>1</v>
      </c>
      <c r="J58" s="30">
        <v>4</v>
      </c>
      <c r="K58" s="38">
        <v>2</v>
      </c>
      <c r="L58" s="30">
        <v>2</v>
      </c>
      <c r="M58" s="30">
        <v>1</v>
      </c>
      <c r="N58" s="38">
        <v>66</v>
      </c>
      <c r="O58" s="38">
        <v>348</v>
      </c>
      <c r="P58" s="38" t="s">
        <v>117</v>
      </c>
      <c r="Q58" s="34">
        <v>5</v>
      </c>
      <c r="R58" s="35">
        <v>80</v>
      </c>
      <c r="S58" s="43">
        <v>70</v>
      </c>
      <c r="T58" s="38">
        <v>130</v>
      </c>
      <c r="U58" s="30">
        <v>3</v>
      </c>
      <c r="V58" s="36">
        <v>4</v>
      </c>
      <c r="W58" s="37">
        <v>50</v>
      </c>
      <c r="X58" s="34">
        <v>0</v>
      </c>
      <c r="Y58" s="34">
        <v>1.05</v>
      </c>
      <c r="Z58" s="38">
        <v>20</v>
      </c>
      <c r="AA58" s="38">
        <v>35</v>
      </c>
      <c r="AB58" s="38">
        <v>45</v>
      </c>
      <c r="AC58" s="30">
        <v>545</v>
      </c>
      <c r="AD58" s="31">
        <v>200</v>
      </c>
      <c r="AE58" s="30">
        <v>30</v>
      </c>
    </row>
    <row r="59" spans="1:31" x14ac:dyDescent="0.25">
      <c r="A59" s="87" t="s">
        <v>48</v>
      </c>
      <c r="B59" s="29" t="s">
        <v>122</v>
      </c>
      <c r="C59" s="30" t="s">
        <v>50</v>
      </c>
      <c r="D59" s="30">
        <v>2</v>
      </c>
      <c r="E59" s="31" t="s">
        <v>113</v>
      </c>
      <c r="F59" s="32" t="s">
        <v>51</v>
      </c>
      <c r="G59" s="30">
        <v>0</v>
      </c>
      <c r="H59" s="30">
        <v>1</v>
      </c>
      <c r="I59" s="30">
        <v>1</v>
      </c>
      <c r="J59" s="30">
        <v>1</v>
      </c>
      <c r="K59" s="30">
        <v>3</v>
      </c>
      <c r="L59" s="30">
        <v>2</v>
      </c>
      <c r="M59" s="30">
        <v>1</v>
      </c>
      <c r="N59" s="30">
        <v>37</v>
      </c>
      <c r="O59" s="30">
        <v>165</v>
      </c>
      <c r="P59" s="33" t="s">
        <v>52</v>
      </c>
      <c r="Q59" s="38">
        <v>0</v>
      </c>
      <c r="R59" s="35">
        <v>80</v>
      </c>
      <c r="S59" s="31">
        <v>130</v>
      </c>
      <c r="T59" s="31">
        <v>70</v>
      </c>
      <c r="U59" s="30">
        <v>4</v>
      </c>
      <c r="V59" s="36">
        <v>6</v>
      </c>
      <c r="W59" s="37">
        <v>30</v>
      </c>
      <c r="X59" s="34">
        <v>3</v>
      </c>
      <c r="Y59" s="34">
        <v>1.05</v>
      </c>
      <c r="Z59" s="38">
        <v>20</v>
      </c>
      <c r="AA59" s="38">
        <v>35</v>
      </c>
      <c r="AB59" s="38">
        <v>45</v>
      </c>
      <c r="AC59" s="30">
        <v>545</v>
      </c>
      <c r="AD59" s="30">
        <v>200</v>
      </c>
      <c r="AE59" s="30">
        <v>30</v>
      </c>
    </row>
    <row r="60" spans="1:31" x14ac:dyDescent="0.25">
      <c r="A60" s="92"/>
      <c r="B60" s="39" t="s">
        <v>123</v>
      </c>
      <c r="C60" s="30" t="s">
        <v>54</v>
      </c>
      <c r="D60" s="30">
        <v>1</v>
      </c>
      <c r="E60" s="31" t="s">
        <v>113</v>
      </c>
      <c r="F60" s="32">
        <f>IF(C60="ISK",VLOOKUP(E60,'[1]ISK Pricing'!$C$19:$T$177,D60+3,FALSE),IF(D60&gt;6,VLOOKUP(E60,'[1]ISK Pricing'!$C$19:$T$177,D60+1,FALSE),IF(D60&gt;3,VLOOKUP(E60,'[1]ISK Pricing'!$C$19:$T$177,D60+2,FALSE),VLOOKUP(E60,'[1]ISK Pricing'!$C$19:$T$177,D60+3,FALSE))))</f>
        <v>3000</v>
      </c>
      <c r="G60" s="30">
        <v>0</v>
      </c>
      <c r="H60" s="30">
        <v>1</v>
      </c>
      <c r="I60" s="30">
        <v>1</v>
      </c>
      <c r="J60" s="30">
        <v>1</v>
      </c>
      <c r="K60" s="30">
        <v>3</v>
      </c>
      <c r="L60" s="30">
        <v>2</v>
      </c>
      <c r="M60" s="30">
        <v>1</v>
      </c>
      <c r="N60" s="30">
        <v>37</v>
      </c>
      <c r="O60" s="30">
        <v>165</v>
      </c>
      <c r="P60" s="38" t="s">
        <v>124</v>
      </c>
      <c r="Q60" s="38">
        <v>1</v>
      </c>
      <c r="R60" s="35">
        <v>80</v>
      </c>
      <c r="S60" s="31">
        <v>130</v>
      </c>
      <c r="T60" s="31">
        <v>70</v>
      </c>
      <c r="U60" s="30">
        <v>4</v>
      </c>
      <c r="V60" s="36">
        <v>6</v>
      </c>
      <c r="W60" s="37">
        <v>30</v>
      </c>
      <c r="X60" s="34">
        <v>3</v>
      </c>
      <c r="Y60" s="34">
        <v>1.05</v>
      </c>
      <c r="Z60" s="38">
        <v>20</v>
      </c>
      <c r="AA60" s="38">
        <v>35</v>
      </c>
      <c r="AB60" s="38">
        <v>45</v>
      </c>
      <c r="AC60" s="30">
        <v>545</v>
      </c>
      <c r="AD60" s="30">
        <v>200</v>
      </c>
      <c r="AE60" s="30">
        <v>30</v>
      </c>
    </row>
    <row r="61" spans="1:31" x14ac:dyDescent="0.25">
      <c r="A61" s="87" t="s">
        <v>56</v>
      </c>
      <c r="B61" s="29" t="s">
        <v>125</v>
      </c>
      <c r="C61" s="30" t="s">
        <v>50</v>
      </c>
      <c r="D61" s="30">
        <v>4</v>
      </c>
      <c r="E61" s="31" t="s">
        <v>113</v>
      </c>
      <c r="F61" s="32" t="s">
        <v>51</v>
      </c>
      <c r="G61" s="30">
        <v>0</v>
      </c>
      <c r="H61" s="30">
        <v>1</v>
      </c>
      <c r="I61" s="30">
        <v>1</v>
      </c>
      <c r="J61" s="30">
        <v>2</v>
      </c>
      <c r="K61" s="30">
        <v>3</v>
      </c>
      <c r="L61" s="30">
        <v>2</v>
      </c>
      <c r="M61" s="30">
        <v>1</v>
      </c>
      <c r="N61" s="38">
        <v>52</v>
      </c>
      <c r="O61" s="38">
        <v>231</v>
      </c>
      <c r="P61" s="38" t="s">
        <v>124</v>
      </c>
      <c r="Q61" s="33">
        <v>1</v>
      </c>
      <c r="R61" s="35">
        <v>80</v>
      </c>
      <c r="S61" s="31">
        <v>130</v>
      </c>
      <c r="T61" s="31">
        <v>70</v>
      </c>
      <c r="U61" s="30">
        <v>4</v>
      </c>
      <c r="V61" s="36">
        <v>6</v>
      </c>
      <c r="W61" s="37">
        <v>30</v>
      </c>
      <c r="X61" s="34">
        <v>3</v>
      </c>
      <c r="Y61" s="34">
        <v>1.05</v>
      </c>
      <c r="Z61" s="38">
        <v>20</v>
      </c>
      <c r="AA61" s="38">
        <v>35</v>
      </c>
      <c r="AB61" s="38">
        <v>45</v>
      </c>
      <c r="AC61" s="30">
        <v>545</v>
      </c>
      <c r="AD61" s="30">
        <v>200</v>
      </c>
      <c r="AE61" s="30">
        <v>30</v>
      </c>
    </row>
    <row r="62" spans="1:31" x14ac:dyDescent="0.25">
      <c r="A62" s="92"/>
      <c r="B62" s="39" t="s">
        <v>126</v>
      </c>
      <c r="C62" s="30" t="s">
        <v>54</v>
      </c>
      <c r="D62" s="30">
        <v>3</v>
      </c>
      <c r="E62" s="31" t="s">
        <v>113</v>
      </c>
      <c r="F62" s="32">
        <f>IF(C62="ISK",VLOOKUP(E62,'[1]ISK Pricing'!$C$19:$T$177,D62+3,FALSE),IF(D62&gt;6,VLOOKUP(E62,'[1]ISK Pricing'!$C$19:$T$177,D62+1,FALSE),IF(D62&gt;3,VLOOKUP(E62,'[1]ISK Pricing'!$C$19:$T$177,D62+2,FALSE),VLOOKUP(E62,'[1]ISK Pricing'!$C$19:$T$177,D62+3,FALSE))))</f>
        <v>8040</v>
      </c>
      <c r="G62" s="30">
        <v>0</v>
      </c>
      <c r="H62" s="30">
        <v>1</v>
      </c>
      <c r="I62" s="30">
        <v>1</v>
      </c>
      <c r="J62" s="30">
        <v>2</v>
      </c>
      <c r="K62" s="30">
        <v>3</v>
      </c>
      <c r="L62" s="30">
        <v>2</v>
      </c>
      <c r="M62" s="30">
        <v>1</v>
      </c>
      <c r="N62" s="38">
        <v>52</v>
      </c>
      <c r="O62" s="38">
        <v>231</v>
      </c>
      <c r="P62" s="38" t="s">
        <v>124</v>
      </c>
      <c r="Q62" s="38">
        <v>3</v>
      </c>
      <c r="R62" s="35">
        <v>80</v>
      </c>
      <c r="S62" s="31">
        <v>130</v>
      </c>
      <c r="T62" s="31">
        <v>70</v>
      </c>
      <c r="U62" s="30">
        <v>4</v>
      </c>
      <c r="V62" s="36">
        <v>6</v>
      </c>
      <c r="W62" s="37">
        <v>30</v>
      </c>
      <c r="X62" s="34">
        <v>3</v>
      </c>
      <c r="Y62" s="34">
        <v>1.05</v>
      </c>
      <c r="Z62" s="38">
        <v>20</v>
      </c>
      <c r="AA62" s="38">
        <v>35</v>
      </c>
      <c r="AB62" s="38">
        <v>45</v>
      </c>
      <c r="AC62" s="30">
        <v>545</v>
      </c>
      <c r="AD62" s="30">
        <v>200</v>
      </c>
      <c r="AE62" s="30">
        <v>30</v>
      </c>
    </row>
    <row r="63" spans="1:31" x14ac:dyDescent="0.25">
      <c r="A63" s="87" t="s">
        <v>59</v>
      </c>
      <c r="B63" s="29" t="s">
        <v>127</v>
      </c>
      <c r="C63" s="30" t="s">
        <v>50</v>
      </c>
      <c r="D63" s="30">
        <v>8</v>
      </c>
      <c r="E63" s="31" t="s">
        <v>113</v>
      </c>
      <c r="F63" s="32" t="s">
        <v>51</v>
      </c>
      <c r="G63" s="30">
        <v>0</v>
      </c>
      <c r="H63" s="30">
        <v>1</v>
      </c>
      <c r="I63" s="30">
        <v>1</v>
      </c>
      <c r="J63" s="30">
        <v>2</v>
      </c>
      <c r="K63" s="38">
        <v>4</v>
      </c>
      <c r="L63" s="30">
        <v>2</v>
      </c>
      <c r="M63" s="30">
        <v>1</v>
      </c>
      <c r="N63" s="38">
        <v>74</v>
      </c>
      <c r="O63" s="38">
        <v>330</v>
      </c>
      <c r="P63" s="38" t="s">
        <v>124</v>
      </c>
      <c r="Q63" s="41">
        <v>3</v>
      </c>
      <c r="R63" s="35">
        <v>80</v>
      </c>
      <c r="S63" s="31">
        <v>130</v>
      </c>
      <c r="T63" s="31">
        <v>70</v>
      </c>
      <c r="U63" s="30">
        <v>4</v>
      </c>
      <c r="V63" s="36">
        <v>6</v>
      </c>
      <c r="W63" s="37">
        <v>30</v>
      </c>
      <c r="X63" s="34">
        <v>3</v>
      </c>
      <c r="Y63" s="34">
        <v>1.05</v>
      </c>
      <c r="Z63" s="38">
        <v>20</v>
      </c>
      <c r="AA63" s="38">
        <v>35</v>
      </c>
      <c r="AB63" s="38">
        <v>45</v>
      </c>
      <c r="AC63" s="30">
        <v>545</v>
      </c>
      <c r="AD63" s="31">
        <v>200</v>
      </c>
      <c r="AE63" s="30">
        <v>30</v>
      </c>
    </row>
    <row r="64" spans="1:31" x14ac:dyDescent="0.25">
      <c r="A64" s="92"/>
      <c r="B64" s="39" t="s">
        <v>128</v>
      </c>
      <c r="C64" s="30" t="s">
        <v>54</v>
      </c>
      <c r="D64" s="30">
        <v>7</v>
      </c>
      <c r="E64" s="31" t="s">
        <v>113</v>
      </c>
      <c r="F64" s="32">
        <f>IF(C64="ISK",VLOOKUP(E64,'[1]ISK Pricing'!$C$19:$T$177,D64+3,FALSE),IF(D64&gt;6,VLOOKUP(E64,'[1]ISK Pricing'!$C$19:$T$177,D64+1,FALSE),IF(D64&gt;3,VLOOKUP(E64,'[1]ISK Pricing'!$C$19:$T$177,D64+2,FALSE),VLOOKUP(E64,'[1]ISK Pricing'!$C$19:$T$177,D64+3,FALSE))))</f>
        <v>57690</v>
      </c>
      <c r="G64" s="30">
        <v>0</v>
      </c>
      <c r="H64" s="30">
        <v>1</v>
      </c>
      <c r="I64" s="30">
        <v>1</v>
      </c>
      <c r="J64" s="30">
        <v>2</v>
      </c>
      <c r="K64" s="38">
        <v>4</v>
      </c>
      <c r="L64" s="30">
        <v>2</v>
      </c>
      <c r="M64" s="30">
        <v>1</v>
      </c>
      <c r="N64" s="38">
        <v>74</v>
      </c>
      <c r="O64" s="38">
        <v>330</v>
      </c>
      <c r="P64" s="38" t="s">
        <v>124</v>
      </c>
      <c r="Q64" s="34">
        <v>5</v>
      </c>
      <c r="R64" s="35">
        <v>80</v>
      </c>
      <c r="S64" s="31">
        <v>130</v>
      </c>
      <c r="T64" s="31">
        <v>70</v>
      </c>
      <c r="U64" s="30">
        <v>4</v>
      </c>
      <c r="V64" s="36">
        <v>6</v>
      </c>
      <c r="W64" s="37">
        <v>30</v>
      </c>
      <c r="X64" s="34">
        <v>3</v>
      </c>
      <c r="Y64" s="34">
        <v>1.05</v>
      </c>
      <c r="Z64" s="38">
        <v>20</v>
      </c>
      <c r="AA64" s="38">
        <v>35</v>
      </c>
      <c r="AB64" s="38">
        <v>45</v>
      </c>
      <c r="AC64" s="30">
        <v>545</v>
      </c>
      <c r="AD64" s="31">
        <v>200</v>
      </c>
      <c r="AE64" s="30">
        <v>30</v>
      </c>
    </row>
    <row r="65" spans="1:31" x14ac:dyDescent="0.25">
      <c r="A65" s="87" t="s">
        <v>48</v>
      </c>
      <c r="B65" s="29" t="s">
        <v>129</v>
      </c>
      <c r="C65" s="30" t="s">
        <v>50</v>
      </c>
      <c r="D65" s="30">
        <v>2</v>
      </c>
      <c r="E65" s="31" t="s">
        <v>113</v>
      </c>
      <c r="F65" s="32" t="s">
        <v>51</v>
      </c>
      <c r="G65" s="30">
        <v>0</v>
      </c>
      <c r="H65" s="30">
        <v>1</v>
      </c>
      <c r="I65" s="30">
        <v>1</v>
      </c>
      <c r="J65" s="30">
        <v>2</v>
      </c>
      <c r="K65" s="30">
        <v>2</v>
      </c>
      <c r="L65" s="30">
        <v>2</v>
      </c>
      <c r="M65" s="30">
        <v>1</v>
      </c>
      <c r="N65" s="30">
        <v>31</v>
      </c>
      <c r="O65" s="30">
        <v>183</v>
      </c>
      <c r="P65" s="33" t="s">
        <v>52</v>
      </c>
      <c r="Q65" s="38">
        <v>0</v>
      </c>
      <c r="R65" s="35">
        <v>120</v>
      </c>
      <c r="S65" s="35">
        <v>70</v>
      </c>
      <c r="T65" s="30">
        <v>100</v>
      </c>
      <c r="U65" s="30">
        <v>4</v>
      </c>
      <c r="V65" s="36">
        <v>5</v>
      </c>
      <c r="W65" s="37">
        <v>40</v>
      </c>
      <c r="X65" s="34">
        <v>0</v>
      </c>
      <c r="Y65" s="34">
        <v>1.1000000000000001</v>
      </c>
      <c r="Z65" s="38">
        <v>20</v>
      </c>
      <c r="AA65" s="38">
        <v>35</v>
      </c>
      <c r="AB65" s="38">
        <v>45</v>
      </c>
      <c r="AC65" s="30">
        <v>565</v>
      </c>
      <c r="AD65" s="31">
        <v>210</v>
      </c>
      <c r="AE65" s="30">
        <v>35</v>
      </c>
    </row>
    <row r="66" spans="1:31" x14ac:dyDescent="0.25">
      <c r="A66" s="92"/>
      <c r="B66" s="29" t="s">
        <v>130</v>
      </c>
      <c r="C66" s="30" t="s">
        <v>54</v>
      </c>
      <c r="D66" s="30">
        <v>1</v>
      </c>
      <c r="E66" s="31" t="s">
        <v>113</v>
      </c>
      <c r="F66" s="32">
        <f>IF(C66="ISK",VLOOKUP(E66,'[1]ISK Pricing'!$C$19:$T$177,D66+3,FALSE),IF(D66&gt;6,VLOOKUP(E66,'[1]ISK Pricing'!$C$19:$T$177,D66+1,FALSE),IF(D66&gt;3,VLOOKUP(E66,'[1]ISK Pricing'!$C$19:$T$177,D66+2,FALSE),VLOOKUP(E66,'[1]ISK Pricing'!$C$19:$T$177,D66+3,FALSE))))</f>
        <v>3000</v>
      </c>
      <c r="G66" s="30">
        <v>0</v>
      </c>
      <c r="H66" s="30">
        <v>1</v>
      </c>
      <c r="I66" s="30">
        <v>1</v>
      </c>
      <c r="J66" s="30">
        <v>2</v>
      </c>
      <c r="K66" s="30">
        <v>2</v>
      </c>
      <c r="L66" s="30">
        <v>2</v>
      </c>
      <c r="M66" s="30">
        <v>1</v>
      </c>
      <c r="N66" s="30">
        <v>31</v>
      </c>
      <c r="O66" s="30">
        <v>183</v>
      </c>
      <c r="P66" s="38" t="s">
        <v>131</v>
      </c>
      <c r="Q66" s="38">
        <v>1</v>
      </c>
      <c r="R66" s="35">
        <v>120</v>
      </c>
      <c r="S66" s="35">
        <v>70</v>
      </c>
      <c r="T66" s="30">
        <v>100</v>
      </c>
      <c r="U66" s="30">
        <v>4</v>
      </c>
      <c r="V66" s="36">
        <v>5</v>
      </c>
      <c r="W66" s="37">
        <v>40</v>
      </c>
      <c r="X66" s="34">
        <v>0</v>
      </c>
      <c r="Y66" s="34">
        <v>1.1000000000000001</v>
      </c>
      <c r="Z66" s="38">
        <v>20</v>
      </c>
      <c r="AA66" s="38">
        <v>35</v>
      </c>
      <c r="AB66" s="38">
        <v>45</v>
      </c>
      <c r="AC66" s="30">
        <v>565</v>
      </c>
      <c r="AD66" s="31">
        <v>210</v>
      </c>
      <c r="AE66" s="30">
        <v>35</v>
      </c>
    </row>
    <row r="67" spans="1:31" x14ac:dyDescent="0.25">
      <c r="A67" s="87" t="s">
        <v>56</v>
      </c>
      <c r="B67" s="29" t="s">
        <v>132</v>
      </c>
      <c r="C67" s="30" t="s">
        <v>50</v>
      </c>
      <c r="D67" s="30">
        <v>4</v>
      </c>
      <c r="E67" s="31" t="s">
        <v>113</v>
      </c>
      <c r="F67" s="32" t="s">
        <v>51</v>
      </c>
      <c r="G67" s="30">
        <v>0</v>
      </c>
      <c r="H67" s="30">
        <v>1</v>
      </c>
      <c r="I67" s="30">
        <v>1</v>
      </c>
      <c r="J67" s="30">
        <v>3</v>
      </c>
      <c r="K67" s="30">
        <v>2</v>
      </c>
      <c r="L67" s="30">
        <v>2</v>
      </c>
      <c r="M67" s="30">
        <v>1</v>
      </c>
      <c r="N67" s="38">
        <v>43</v>
      </c>
      <c r="O67" s="38">
        <v>256</v>
      </c>
      <c r="P67" s="38" t="s">
        <v>131</v>
      </c>
      <c r="Q67" s="38">
        <v>1</v>
      </c>
      <c r="R67" s="35">
        <v>120</v>
      </c>
      <c r="S67" s="35">
        <v>70</v>
      </c>
      <c r="T67" s="30">
        <v>100</v>
      </c>
      <c r="U67" s="30">
        <v>4</v>
      </c>
      <c r="V67" s="36">
        <v>5</v>
      </c>
      <c r="W67" s="37">
        <v>40</v>
      </c>
      <c r="X67" s="34">
        <v>0</v>
      </c>
      <c r="Y67" s="34">
        <v>1.1000000000000001</v>
      </c>
      <c r="Z67" s="38">
        <v>20</v>
      </c>
      <c r="AA67" s="38">
        <v>35</v>
      </c>
      <c r="AB67" s="38">
        <v>45</v>
      </c>
      <c r="AC67" s="30">
        <v>565</v>
      </c>
      <c r="AD67" s="31">
        <v>210</v>
      </c>
      <c r="AE67" s="30">
        <v>35</v>
      </c>
    </row>
    <row r="68" spans="1:31" x14ac:dyDescent="0.25">
      <c r="A68" s="92"/>
      <c r="B68" s="29" t="s">
        <v>133</v>
      </c>
      <c r="C68" s="30" t="s">
        <v>54</v>
      </c>
      <c r="D68" s="30">
        <v>3</v>
      </c>
      <c r="E68" s="31" t="s">
        <v>113</v>
      </c>
      <c r="F68" s="32">
        <f>IF(C68="ISK",VLOOKUP(E68,'[1]ISK Pricing'!$C$19:$T$177,D68+3,FALSE),IF(D68&gt;6,VLOOKUP(E68,'[1]ISK Pricing'!$C$19:$T$177,D68+1,FALSE),IF(D68&gt;3,VLOOKUP(E68,'[1]ISK Pricing'!$C$19:$T$177,D68+2,FALSE),VLOOKUP(E68,'[1]ISK Pricing'!$C$19:$T$177,D68+3,FALSE))))</f>
        <v>8040</v>
      </c>
      <c r="G68" s="30">
        <v>0</v>
      </c>
      <c r="H68" s="30">
        <v>1</v>
      </c>
      <c r="I68" s="30">
        <v>1</v>
      </c>
      <c r="J68" s="30">
        <v>3</v>
      </c>
      <c r="K68" s="30">
        <v>2</v>
      </c>
      <c r="L68" s="30">
        <v>2</v>
      </c>
      <c r="M68" s="30">
        <v>1</v>
      </c>
      <c r="N68" s="38">
        <v>43</v>
      </c>
      <c r="O68" s="38">
        <v>256</v>
      </c>
      <c r="P68" s="38" t="s">
        <v>131</v>
      </c>
      <c r="Q68" s="38">
        <v>3</v>
      </c>
      <c r="R68" s="35">
        <v>120</v>
      </c>
      <c r="S68" s="35">
        <v>70</v>
      </c>
      <c r="T68" s="30">
        <v>100</v>
      </c>
      <c r="U68" s="30">
        <v>4</v>
      </c>
      <c r="V68" s="36">
        <v>5</v>
      </c>
      <c r="W68" s="37">
        <v>40</v>
      </c>
      <c r="X68" s="34">
        <v>0</v>
      </c>
      <c r="Y68" s="34">
        <v>1.1000000000000001</v>
      </c>
      <c r="Z68" s="38">
        <v>20</v>
      </c>
      <c r="AA68" s="38">
        <v>35</v>
      </c>
      <c r="AB68" s="38">
        <v>45</v>
      </c>
      <c r="AC68" s="30">
        <v>565</v>
      </c>
      <c r="AD68" s="31">
        <v>210</v>
      </c>
      <c r="AE68" s="30">
        <v>35</v>
      </c>
    </row>
    <row r="69" spans="1:31" x14ac:dyDescent="0.25">
      <c r="A69" s="87" t="s">
        <v>59</v>
      </c>
      <c r="B69" s="29" t="s">
        <v>134</v>
      </c>
      <c r="C69" s="30" t="s">
        <v>50</v>
      </c>
      <c r="D69" s="30">
        <v>8</v>
      </c>
      <c r="E69" s="31" t="s">
        <v>113</v>
      </c>
      <c r="F69" s="32" t="s">
        <v>51</v>
      </c>
      <c r="G69" s="30">
        <v>0</v>
      </c>
      <c r="H69" s="30">
        <v>1</v>
      </c>
      <c r="I69" s="30">
        <v>1</v>
      </c>
      <c r="J69" s="30">
        <v>3</v>
      </c>
      <c r="K69" s="38">
        <v>3</v>
      </c>
      <c r="L69" s="30">
        <v>2</v>
      </c>
      <c r="M69" s="30">
        <v>1</v>
      </c>
      <c r="N69" s="38">
        <v>62</v>
      </c>
      <c r="O69" s="38">
        <v>366</v>
      </c>
      <c r="P69" s="38" t="s">
        <v>131</v>
      </c>
      <c r="Q69" s="34">
        <v>3</v>
      </c>
      <c r="R69" s="35">
        <v>120</v>
      </c>
      <c r="S69" s="35">
        <v>70</v>
      </c>
      <c r="T69" s="30">
        <v>100</v>
      </c>
      <c r="U69" s="30">
        <v>4</v>
      </c>
      <c r="V69" s="36">
        <v>5</v>
      </c>
      <c r="W69" s="37">
        <v>40</v>
      </c>
      <c r="X69" s="34">
        <v>0</v>
      </c>
      <c r="Y69" s="34">
        <v>1.1000000000000001</v>
      </c>
      <c r="Z69" s="38">
        <v>20</v>
      </c>
      <c r="AA69" s="38">
        <v>35</v>
      </c>
      <c r="AB69" s="38">
        <v>45</v>
      </c>
      <c r="AC69" s="30">
        <v>565</v>
      </c>
      <c r="AD69" s="31">
        <v>210</v>
      </c>
      <c r="AE69" s="30">
        <v>35</v>
      </c>
    </row>
    <row r="70" spans="1:31" x14ac:dyDescent="0.25">
      <c r="A70" s="92"/>
      <c r="B70" s="29" t="s">
        <v>135</v>
      </c>
      <c r="C70" s="30" t="s">
        <v>54</v>
      </c>
      <c r="D70" s="30">
        <v>7</v>
      </c>
      <c r="E70" s="31" t="s">
        <v>113</v>
      </c>
      <c r="F70" s="32">
        <f>IF(C70="ISK",VLOOKUP(E70,'[1]ISK Pricing'!$C$19:$T$177,D70+3,FALSE),IF(D70&gt;6,VLOOKUP(E70,'[1]ISK Pricing'!$C$19:$T$177,D70+1,FALSE),IF(D70&gt;3,VLOOKUP(E70,'[1]ISK Pricing'!$C$19:$T$177,D70+2,FALSE),VLOOKUP(E70,'[1]ISK Pricing'!$C$19:$T$177,D70+3,FALSE))))</f>
        <v>57690</v>
      </c>
      <c r="G70" s="30">
        <v>0</v>
      </c>
      <c r="H70" s="30">
        <v>1</v>
      </c>
      <c r="I70" s="30">
        <v>1</v>
      </c>
      <c r="J70" s="30">
        <v>3</v>
      </c>
      <c r="K70" s="38">
        <v>3</v>
      </c>
      <c r="L70" s="30">
        <v>2</v>
      </c>
      <c r="M70" s="30">
        <v>1</v>
      </c>
      <c r="N70" s="38">
        <v>62</v>
      </c>
      <c r="O70" s="38">
        <v>366</v>
      </c>
      <c r="P70" s="38" t="s">
        <v>131</v>
      </c>
      <c r="Q70" s="34">
        <v>5</v>
      </c>
      <c r="R70" s="35">
        <v>120</v>
      </c>
      <c r="S70" s="35">
        <v>70</v>
      </c>
      <c r="T70" s="30">
        <v>100</v>
      </c>
      <c r="U70" s="30">
        <v>4</v>
      </c>
      <c r="V70" s="36">
        <v>5</v>
      </c>
      <c r="W70" s="37">
        <v>40</v>
      </c>
      <c r="X70" s="34">
        <v>0</v>
      </c>
      <c r="Y70" s="34">
        <v>1.1000000000000001</v>
      </c>
      <c r="Z70" s="38">
        <v>20</v>
      </c>
      <c r="AA70" s="38">
        <v>35</v>
      </c>
      <c r="AB70" s="38">
        <v>45</v>
      </c>
      <c r="AC70" s="30">
        <v>565</v>
      </c>
      <c r="AD70" s="31">
        <v>210</v>
      </c>
      <c r="AE70" s="30">
        <v>35</v>
      </c>
    </row>
    <row r="71" spans="1:31" x14ac:dyDescent="0.25">
      <c r="A71" s="87" t="s">
        <v>48</v>
      </c>
      <c r="B71" s="29" t="s">
        <v>136</v>
      </c>
      <c r="C71" s="30" t="s">
        <v>50</v>
      </c>
      <c r="D71" s="30">
        <v>2</v>
      </c>
      <c r="E71" s="31" t="s">
        <v>113</v>
      </c>
      <c r="F71" s="32" t="s">
        <v>51</v>
      </c>
      <c r="G71" s="30">
        <v>0</v>
      </c>
      <c r="H71" s="30">
        <v>1</v>
      </c>
      <c r="I71" s="30">
        <v>1</v>
      </c>
      <c r="J71" s="30">
        <v>1</v>
      </c>
      <c r="K71" s="30">
        <v>3</v>
      </c>
      <c r="L71" s="30">
        <v>2</v>
      </c>
      <c r="M71" s="30">
        <v>1</v>
      </c>
      <c r="N71" s="30">
        <v>35</v>
      </c>
      <c r="O71" s="30">
        <v>170</v>
      </c>
      <c r="P71" s="33" t="s">
        <v>52</v>
      </c>
      <c r="Q71" s="38">
        <v>0</v>
      </c>
      <c r="R71" s="35">
        <v>80</v>
      </c>
      <c r="S71" s="35">
        <v>170</v>
      </c>
      <c r="T71" s="30">
        <v>60</v>
      </c>
      <c r="U71" s="30">
        <v>4</v>
      </c>
      <c r="V71" s="36">
        <v>6</v>
      </c>
      <c r="W71" s="37">
        <v>30</v>
      </c>
      <c r="X71" s="34">
        <v>0</v>
      </c>
      <c r="Y71" s="34">
        <v>1.05</v>
      </c>
      <c r="Z71" s="38">
        <v>20</v>
      </c>
      <c r="AA71" s="38">
        <v>35</v>
      </c>
      <c r="AB71" s="38">
        <v>45</v>
      </c>
      <c r="AC71" s="30">
        <v>525</v>
      </c>
      <c r="AD71" s="31">
        <v>225</v>
      </c>
      <c r="AE71" s="30">
        <v>40</v>
      </c>
    </row>
    <row r="72" spans="1:31" x14ac:dyDescent="0.25">
      <c r="A72" s="92"/>
      <c r="B72" s="29" t="s">
        <v>137</v>
      </c>
      <c r="C72" s="30" t="s">
        <v>54</v>
      </c>
      <c r="D72" s="30">
        <v>1</v>
      </c>
      <c r="E72" s="31" t="s">
        <v>113</v>
      </c>
      <c r="F72" s="32">
        <f>IF(C72="ISK",VLOOKUP(E72,'[1]ISK Pricing'!$C$19:$T$177,D72+3,FALSE),IF(D72&gt;6,VLOOKUP(E72,'[1]ISK Pricing'!$C$19:$T$177,D72+1,FALSE),IF(D72&gt;3,VLOOKUP(E72,'[1]ISK Pricing'!$C$19:$T$177,D72+2,FALSE),VLOOKUP(E72,'[1]ISK Pricing'!$C$19:$T$177,D72+3,FALSE))))</f>
        <v>3000</v>
      </c>
      <c r="G72" s="30">
        <v>0</v>
      </c>
      <c r="H72" s="30">
        <v>1</v>
      </c>
      <c r="I72" s="30">
        <v>1</v>
      </c>
      <c r="J72" s="30">
        <v>1</v>
      </c>
      <c r="K72" s="30">
        <v>3</v>
      </c>
      <c r="L72" s="30">
        <v>2</v>
      </c>
      <c r="M72" s="30">
        <v>1</v>
      </c>
      <c r="N72" s="30">
        <v>35</v>
      </c>
      <c r="O72" s="30">
        <v>170</v>
      </c>
      <c r="P72" s="38" t="s">
        <v>138</v>
      </c>
      <c r="Q72" s="38">
        <v>1</v>
      </c>
      <c r="R72" s="35">
        <v>80</v>
      </c>
      <c r="S72" s="35">
        <v>170</v>
      </c>
      <c r="T72" s="30">
        <v>60</v>
      </c>
      <c r="U72" s="30">
        <v>4</v>
      </c>
      <c r="V72" s="36">
        <v>6</v>
      </c>
      <c r="W72" s="37">
        <v>30</v>
      </c>
      <c r="X72" s="34">
        <v>0</v>
      </c>
      <c r="Y72" s="34">
        <v>1.05</v>
      </c>
      <c r="Z72" s="38">
        <v>20</v>
      </c>
      <c r="AA72" s="38">
        <v>35</v>
      </c>
      <c r="AB72" s="38">
        <v>45</v>
      </c>
      <c r="AC72" s="30">
        <v>525</v>
      </c>
      <c r="AD72" s="31">
        <v>225</v>
      </c>
      <c r="AE72" s="30">
        <v>40</v>
      </c>
    </row>
    <row r="73" spans="1:31" x14ac:dyDescent="0.25">
      <c r="A73" s="87" t="s">
        <v>56</v>
      </c>
      <c r="B73" s="29" t="s">
        <v>139</v>
      </c>
      <c r="C73" s="30" t="s">
        <v>50</v>
      </c>
      <c r="D73" s="30">
        <v>4</v>
      </c>
      <c r="E73" s="31" t="s">
        <v>113</v>
      </c>
      <c r="F73" s="32" t="s">
        <v>51</v>
      </c>
      <c r="G73" s="30">
        <v>0</v>
      </c>
      <c r="H73" s="30">
        <v>1</v>
      </c>
      <c r="I73" s="30">
        <v>1</v>
      </c>
      <c r="J73" s="30">
        <v>2</v>
      </c>
      <c r="K73" s="30">
        <v>3</v>
      </c>
      <c r="L73" s="30">
        <v>2</v>
      </c>
      <c r="M73" s="30">
        <v>1</v>
      </c>
      <c r="N73" s="38">
        <v>49</v>
      </c>
      <c r="O73" s="38">
        <v>238</v>
      </c>
      <c r="P73" s="38" t="s">
        <v>138</v>
      </c>
      <c r="Q73" s="38">
        <v>1</v>
      </c>
      <c r="R73" s="35">
        <v>80</v>
      </c>
      <c r="S73" s="35">
        <v>170</v>
      </c>
      <c r="T73" s="30">
        <v>60</v>
      </c>
      <c r="U73" s="30">
        <v>4</v>
      </c>
      <c r="V73" s="36">
        <v>6</v>
      </c>
      <c r="W73" s="37">
        <v>30</v>
      </c>
      <c r="X73" s="34">
        <v>0</v>
      </c>
      <c r="Y73" s="34">
        <v>1.05</v>
      </c>
      <c r="Z73" s="38">
        <v>20</v>
      </c>
      <c r="AA73" s="38">
        <v>35</v>
      </c>
      <c r="AB73" s="38">
        <v>45</v>
      </c>
      <c r="AC73" s="30">
        <v>525</v>
      </c>
      <c r="AD73" s="31">
        <v>225</v>
      </c>
      <c r="AE73" s="30">
        <v>40</v>
      </c>
    </row>
    <row r="74" spans="1:31" x14ac:dyDescent="0.25">
      <c r="A74" s="92"/>
      <c r="B74" s="29" t="s">
        <v>140</v>
      </c>
      <c r="C74" s="30" t="s">
        <v>54</v>
      </c>
      <c r="D74" s="30">
        <v>3</v>
      </c>
      <c r="E74" s="31" t="s">
        <v>113</v>
      </c>
      <c r="F74" s="32">
        <f>IF(C74="ISK",VLOOKUP(E74,'[1]ISK Pricing'!$C$19:$T$177,D74+3,FALSE),IF(D74&gt;6,VLOOKUP(E74,'[1]ISK Pricing'!$C$19:$T$177,D74+1,FALSE),IF(D74&gt;3,VLOOKUP(E74,'[1]ISK Pricing'!$C$19:$T$177,D74+2,FALSE),VLOOKUP(E74,'[1]ISK Pricing'!$C$19:$T$177,D74+3,FALSE))))</f>
        <v>8040</v>
      </c>
      <c r="G74" s="30">
        <v>0</v>
      </c>
      <c r="H74" s="30">
        <v>1</v>
      </c>
      <c r="I74" s="30">
        <v>1</v>
      </c>
      <c r="J74" s="30">
        <v>2</v>
      </c>
      <c r="K74" s="30">
        <v>3</v>
      </c>
      <c r="L74" s="30">
        <v>2</v>
      </c>
      <c r="M74" s="30">
        <v>1</v>
      </c>
      <c r="N74" s="38">
        <v>49</v>
      </c>
      <c r="O74" s="38">
        <v>238</v>
      </c>
      <c r="P74" s="38" t="s">
        <v>138</v>
      </c>
      <c r="Q74" s="38">
        <v>3</v>
      </c>
      <c r="R74" s="35">
        <v>80</v>
      </c>
      <c r="S74" s="35">
        <v>170</v>
      </c>
      <c r="T74" s="30">
        <v>60</v>
      </c>
      <c r="U74" s="30">
        <v>4</v>
      </c>
      <c r="V74" s="36">
        <v>6</v>
      </c>
      <c r="W74" s="37">
        <v>30</v>
      </c>
      <c r="X74" s="34">
        <v>0</v>
      </c>
      <c r="Y74" s="34">
        <v>1.05</v>
      </c>
      <c r="Z74" s="38">
        <v>20</v>
      </c>
      <c r="AA74" s="38">
        <v>35</v>
      </c>
      <c r="AB74" s="38">
        <v>45</v>
      </c>
      <c r="AC74" s="30">
        <v>525</v>
      </c>
      <c r="AD74" s="31">
        <v>225</v>
      </c>
      <c r="AE74" s="30">
        <v>40</v>
      </c>
    </row>
    <row r="75" spans="1:31" x14ac:dyDescent="0.25">
      <c r="A75" s="87" t="s">
        <v>59</v>
      </c>
      <c r="B75" s="29" t="s">
        <v>141</v>
      </c>
      <c r="C75" s="30" t="s">
        <v>50</v>
      </c>
      <c r="D75" s="30">
        <v>8</v>
      </c>
      <c r="E75" s="31" t="s">
        <v>113</v>
      </c>
      <c r="F75" s="32" t="s">
        <v>51</v>
      </c>
      <c r="G75" s="30">
        <v>0</v>
      </c>
      <c r="H75" s="30">
        <v>1</v>
      </c>
      <c r="I75" s="30">
        <v>1</v>
      </c>
      <c r="J75" s="30">
        <v>2</v>
      </c>
      <c r="K75" s="38">
        <v>4</v>
      </c>
      <c r="L75" s="30">
        <v>2</v>
      </c>
      <c r="M75" s="30">
        <v>1</v>
      </c>
      <c r="N75" s="38">
        <v>70</v>
      </c>
      <c r="O75" s="38">
        <v>340</v>
      </c>
      <c r="P75" s="38" t="s">
        <v>138</v>
      </c>
      <c r="Q75" s="34">
        <v>3</v>
      </c>
      <c r="R75" s="35">
        <v>80</v>
      </c>
      <c r="S75" s="35">
        <v>170</v>
      </c>
      <c r="T75" s="30">
        <v>60</v>
      </c>
      <c r="U75" s="30">
        <v>4</v>
      </c>
      <c r="V75" s="36">
        <v>6</v>
      </c>
      <c r="W75" s="37">
        <v>30</v>
      </c>
      <c r="X75" s="34">
        <v>0</v>
      </c>
      <c r="Y75" s="34">
        <v>1.05</v>
      </c>
      <c r="Z75" s="38">
        <v>20</v>
      </c>
      <c r="AA75" s="38">
        <v>35</v>
      </c>
      <c r="AB75" s="38">
        <v>45</v>
      </c>
      <c r="AC75" s="30">
        <v>525</v>
      </c>
      <c r="AD75" s="31">
        <v>225</v>
      </c>
      <c r="AE75" s="30">
        <v>40</v>
      </c>
    </row>
    <row r="76" spans="1:31" x14ac:dyDescent="0.25">
      <c r="A76" s="92"/>
      <c r="B76" s="29" t="s">
        <v>142</v>
      </c>
      <c r="C76" s="30" t="s">
        <v>54</v>
      </c>
      <c r="D76" s="30">
        <v>7</v>
      </c>
      <c r="E76" s="31" t="s">
        <v>113</v>
      </c>
      <c r="F76" s="32">
        <f>IF(C76="ISK",VLOOKUP(E76,'[1]ISK Pricing'!$C$19:$T$177,D76+3,FALSE),IF(D76&gt;6,VLOOKUP(E76,'[1]ISK Pricing'!$C$19:$T$177,D76+1,FALSE),IF(D76&gt;3,VLOOKUP(E76,'[1]ISK Pricing'!$C$19:$T$177,D76+2,FALSE),VLOOKUP(E76,'[1]ISK Pricing'!$C$19:$T$177,D76+3,FALSE))))</f>
        <v>57690</v>
      </c>
      <c r="G76" s="30">
        <v>0</v>
      </c>
      <c r="H76" s="30">
        <v>1</v>
      </c>
      <c r="I76" s="30">
        <v>1</v>
      </c>
      <c r="J76" s="30">
        <v>2</v>
      </c>
      <c r="K76" s="38">
        <v>4</v>
      </c>
      <c r="L76" s="30">
        <v>2</v>
      </c>
      <c r="M76" s="30">
        <v>1</v>
      </c>
      <c r="N76" s="38">
        <v>70</v>
      </c>
      <c r="O76" s="38">
        <v>340</v>
      </c>
      <c r="P76" s="38" t="s">
        <v>138</v>
      </c>
      <c r="Q76" s="34">
        <v>5</v>
      </c>
      <c r="R76" s="35">
        <v>80</v>
      </c>
      <c r="S76" s="35">
        <v>170</v>
      </c>
      <c r="T76" s="30">
        <v>60</v>
      </c>
      <c r="U76" s="30">
        <v>4</v>
      </c>
      <c r="V76" s="36">
        <v>6</v>
      </c>
      <c r="W76" s="37">
        <v>30</v>
      </c>
      <c r="X76" s="34">
        <v>0</v>
      </c>
      <c r="Y76" s="34">
        <v>1.05</v>
      </c>
      <c r="Z76" s="38">
        <v>20</v>
      </c>
      <c r="AA76" s="38">
        <v>35</v>
      </c>
      <c r="AB76" s="38">
        <v>45</v>
      </c>
      <c r="AC76" s="30">
        <v>525</v>
      </c>
      <c r="AD76" s="31">
        <v>225</v>
      </c>
      <c r="AE76" s="30">
        <v>40</v>
      </c>
    </row>
  </sheetData>
  <sheetProtection algorithmName="SHA-512" hashValue="u1zKeVAAfUi1HatFWBRBBNRT7V8ZmpUMIQXAhA+0d+S/Ft6Yrq1EBrWfm5Z98CkT1PQDn372xlA7JP/bS2EahQ==" saltValue="SzRNEnrx+/+bM6mHRM/Gxw==" spinCount="100000" sheet="1" objects="1" scenarios="1"/>
  <mergeCells count="36">
    <mergeCell ref="A25:A26"/>
    <mergeCell ref="A3:A4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50:A51"/>
    <mergeCell ref="A28:A29"/>
    <mergeCell ref="A30:A31"/>
    <mergeCell ref="A32:A33"/>
    <mergeCell ref="A34:A35"/>
    <mergeCell ref="A36:A37"/>
    <mergeCell ref="A38:A39"/>
    <mergeCell ref="A40:A41"/>
    <mergeCell ref="A42:A43"/>
    <mergeCell ref="A44:A45"/>
    <mergeCell ref="A46:A47"/>
    <mergeCell ref="A48:A49"/>
    <mergeCell ref="A75:A76"/>
    <mergeCell ref="A53:A54"/>
    <mergeCell ref="A55:A56"/>
    <mergeCell ref="A57:A58"/>
    <mergeCell ref="A59:A60"/>
    <mergeCell ref="A61:A62"/>
    <mergeCell ref="A63:A64"/>
    <mergeCell ref="A65:A66"/>
    <mergeCell ref="A67:A68"/>
    <mergeCell ref="A69:A70"/>
    <mergeCell ref="A71:A72"/>
    <mergeCell ref="A73:A74"/>
  </mergeCells>
  <conditionalFormatting sqref="D1:F6 D9:F11 D15:F16 D21:F26 D28:F30 D32:F32 D34:F36 D38:F38 D40:F42 D44:F44 D46:F47 D53:F55 D57:F57 D59:F61 D65:F73 D75:F75">
    <cfRule type="cellIs" dxfId="75" priority="75" operator="equal">
      <formula>"NO"</formula>
    </cfRule>
    <cfRule type="cellIs" dxfId="74" priority="76" operator="equal">
      <formula>"YES"</formula>
    </cfRule>
  </conditionalFormatting>
  <conditionalFormatting sqref="D8:F8">
    <cfRule type="cellIs" dxfId="73" priority="73" operator="equal">
      <formula>"NO"</formula>
    </cfRule>
    <cfRule type="cellIs" dxfId="72" priority="74" operator="equal">
      <formula>"YES"</formula>
    </cfRule>
  </conditionalFormatting>
  <conditionalFormatting sqref="D7:E7">
    <cfRule type="cellIs" dxfId="71" priority="71" operator="equal">
      <formula>"NO"</formula>
    </cfRule>
    <cfRule type="cellIs" dxfId="70" priority="72" operator="equal">
      <formula>"YES"</formula>
    </cfRule>
  </conditionalFormatting>
  <conditionalFormatting sqref="D20:F20 D18:F18">
    <cfRule type="cellIs" dxfId="69" priority="69" operator="equal">
      <formula>"NO"</formula>
    </cfRule>
    <cfRule type="cellIs" dxfId="68" priority="70" operator="equal">
      <formula>"YES"</formula>
    </cfRule>
  </conditionalFormatting>
  <conditionalFormatting sqref="D17:E17">
    <cfRule type="cellIs" dxfId="67" priority="67" operator="equal">
      <formula>"NO"</formula>
    </cfRule>
    <cfRule type="cellIs" dxfId="66" priority="68" operator="equal">
      <formula>"YES"</formula>
    </cfRule>
  </conditionalFormatting>
  <conditionalFormatting sqref="D19:E19">
    <cfRule type="cellIs" dxfId="65" priority="65" operator="equal">
      <formula>"NO"</formula>
    </cfRule>
    <cfRule type="cellIs" dxfId="64" priority="66" operator="equal">
      <formula>"YES"</formula>
    </cfRule>
  </conditionalFormatting>
  <conditionalFormatting sqref="D13:E13">
    <cfRule type="cellIs" dxfId="63" priority="59" operator="equal">
      <formula>"NO"</formula>
    </cfRule>
    <cfRule type="cellIs" dxfId="62" priority="60" operator="equal">
      <formula>"YES"</formula>
    </cfRule>
  </conditionalFormatting>
  <conditionalFormatting sqref="D12 D14">
    <cfRule type="cellIs" dxfId="61" priority="63" operator="equal">
      <formula>"NO"</formula>
    </cfRule>
    <cfRule type="cellIs" dxfId="60" priority="64" operator="equal">
      <formula>"YES"</formula>
    </cfRule>
  </conditionalFormatting>
  <conditionalFormatting sqref="E12:F12 E14:F14">
    <cfRule type="cellIs" dxfId="59" priority="61" operator="equal">
      <formula>"NO"</formula>
    </cfRule>
    <cfRule type="cellIs" dxfId="58" priority="62" operator="equal">
      <formula>"YES"</formula>
    </cfRule>
  </conditionalFormatting>
  <conditionalFormatting sqref="D31 D33">
    <cfRule type="cellIs" dxfId="57" priority="43" operator="equal">
      <formula>"NO"</formula>
    </cfRule>
    <cfRule type="cellIs" dxfId="56" priority="44" operator="equal">
      <formula>"YES"</formula>
    </cfRule>
  </conditionalFormatting>
  <conditionalFormatting sqref="E31:F31 E33:F33">
    <cfRule type="cellIs" dxfId="55" priority="41" operator="equal">
      <formula>"NO"</formula>
    </cfRule>
    <cfRule type="cellIs" dxfId="54" priority="42" operator="equal">
      <formula>"YES"</formula>
    </cfRule>
  </conditionalFormatting>
  <conditionalFormatting sqref="D51:F51 D49:F49">
    <cfRule type="cellIs" dxfId="53" priority="57" operator="equal">
      <formula>"NO"</formula>
    </cfRule>
    <cfRule type="cellIs" dxfId="52" priority="58" operator="equal">
      <formula>"YES"</formula>
    </cfRule>
  </conditionalFormatting>
  <conditionalFormatting sqref="D48:E48">
    <cfRule type="cellIs" dxfId="51" priority="55" operator="equal">
      <formula>"NO"</formula>
    </cfRule>
    <cfRule type="cellIs" dxfId="50" priority="56" operator="equal">
      <formula>"YES"</formula>
    </cfRule>
  </conditionalFormatting>
  <conditionalFormatting sqref="D50:E50">
    <cfRule type="cellIs" dxfId="49" priority="53" operator="equal">
      <formula>"NO"</formula>
    </cfRule>
    <cfRule type="cellIs" dxfId="48" priority="54" operator="equal">
      <formula>"YES"</formula>
    </cfRule>
  </conditionalFormatting>
  <conditionalFormatting sqref="D39">
    <cfRule type="cellIs" dxfId="47" priority="51" operator="equal">
      <formula>"NO"</formula>
    </cfRule>
    <cfRule type="cellIs" dxfId="46" priority="52" operator="equal">
      <formula>"YES"</formula>
    </cfRule>
  </conditionalFormatting>
  <conditionalFormatting sqref="E39:F39">
    <cfRule type="cellIs" dxfId="45" priority="49" operator="equal">
      <formula>"NO"</formula>
    </cfRule>
    <cfRule type="cellIs" dxfId="44" priority="50" operator="equal">
      <formula>"YES"</formula>
    </cfRule>
  </conditionalFormatting>
  <conditionalFormatting sqref="D45">
    <cfRule type="cellIs" dxfId="43" priority="47" operator="equal">
      <formula>"NO"</formula>
    </cfRule>
    <cfRule type="cellIs" dxfId="42" priority="48" operator="equal">
      <formula>"YES"</formula>
    </cfRule>
  </conditionalFormatting>
  <conditionalFormatting sqref="E45:F45">
    <cfRule type="cellIs" dxfId="41" priority="45" operator="equal">
      <formula>"NO"</formula>
    </cfRule>
    <cfRule type="cellIs" dxfId="40" priority="46" operator="equal">
      <formula>"YES"</formula>
    </cfRule>
  </conditionalFormatting>
  <conditionalFormatting sqref="D37">
    <cfRule type="cellIs" dxfId="39" priority="39" operator="equal">
      <formula>"NO"</formula>
    </cfRule>
    <cfRule type="cellIs" dxfId="38" priority="40" operator="equal">
      <formula>"YES"</formula>
    </cfRule>
  </conditionalFormatting>
  <conditionalFormatting sqref="E37:F37">
    <cfRule type="cellIs" dxfId="37" priority="37" operator="equal">
      <formula>"NO"</formula>
    </cfRule>
    <cfRule type="cellIs" dxfId="36" priority="38" operator="equal">
      <formula>"YES"</formula>
    </cfRule>
  </conditionalFormatting>
  <conditionalFormatting sqref="D43">
    <cfRule type="cellIs" dxfId="35" priority="35" operator="equal">
      <formula>"NO"</formula>
    </cfRule>
    <cfRule type="cellIs" dxfId="34" priority="36" operator="equal">
      <formula>"YES"</formula>
    </cfRule>
  </conditionalFormatting>
  <conditionalFormatting sqref="E43:F43">
    <cfRule type="cellIs" dxfId="33" priority="33" operator="equal">
      <formula>"NO"</formula>
    </cfRule>
    <cfRule type="cellIs" dxfId="32" priority="34" operator="equal">
      <formula>"YES"</formula>
    </cfRule>
  </conditionalFormatting>
  <conditionalFormatting sqref="D62:F62">
    <cfRule type="cellIs" dxfId="31" priority="19" operator="equal">
      <formula>"NO"</formula>
    </cfRule>
    <cfRule type="cellIs" dxfId="30" priority="20" operator="equal">
      <formula>"YES"</formula>
    </cfRule>
  </conditionalFormatting>
  <conditionalFormatting sqref="D56 D58">
    <cfRule type="cellIs" dxfId="29" priority="31" operator="equal">
      <formula>"NO"</formula>
    </cfRule>
    <cfRule type="cellIs" dxfId="28" priority="32" operator="equal">
      <formula>"YES"</formula>
    </cfRule>
  </conditionalFormatting>
  <conditionalFormatting sqref="E56:F56 E58:F58">
    <cfRule type="cellIs" dxfId="27" priority="29" operator="equal">
      <formula>"NO"</formula>
    </cfRule>
    <cfRule type="cellIs" dxfId="26" priority="30" operator="equal">
      <formula>"YES"</formula>
    </cfRule>
  </conditionalFormatting>
  <conditionalFormatting sqref="D64:F64">
    <cfRule type="cellIs" dxfId="25" priority="27" operator="equal">
      <formula>"NO"</formula>
    </cfRule>
    <cfRule type="cellIs" dxfId="24" priority="28" operator="equal">
      <formula>"YES"</formula>
    </cfRule>
  </conditionalFormatting>
  <conditionalFormatting sqref="D63:E63">
    <cfRule type="cellIs" dxfId="23" priority="25" operator="equal">
      <formula>"NO"</formula>
    </cfRule>
    <cfRule type="cellIs" dxfId="22" priority="26" operator="equal">
      <formula>"YES"</formula>
    </cfRule>
  </conditionalFormatting>
  <conditionalFormatting sqref="D76">
    <cfRule type="cellIs" dxfId="21" priority="23" operator="equal">
      <formula>"NO"</formula>
    </cfRule>
    <cfRule type="cellIs" dxfId="20" priority="24" operator="equal">
      <formula>"YES"</formula>
    </cfRule>
  </conditionalFormatting>
  <conditionalFormatting sqref="E76:F76">
    <cfRule type="cellIs" dxfId="19" priority="21" operator="equal">
      <formula>"NO"</formula>
    </cfRule>
    <cfRule type="cellIs" dxfId="18" priority="22" operator="equal">
      <formula>"YES"</formula>
    </cfRule>
  </conditionalFormatting>
  <conditionalFormatting sqref="D74">
    <cfRule type="cellIs" dxfId="17" priority="17" operator="equal">
      <formula>"NO"</formula>
    </cfRule>
    <cfRule type="cellIs" dxfId="16" priority="18" operator="equal">
      <formula>"YES"</formula>
    </cfRule>
  </conditionalFormatting>
  <conditionalFormatting sqref="E74:F74">
    <cfRule type="cellIs" dxfId="15" priority="15" operator="equal">
      <formula>"NO"</formula>
    </cfRule>
    <cfRule type="cellIs" dxfId="14" priority="16" operator="equal">
      <formula>"YES"</formula>
    </cfRule>
  </conditionalFormatting>
  <conditionalFormatting sqref="F7">
    <cfRule type="cellIs" dxfId="13" priority="13" operator="equal">
      <formula>"NO"</formula>
    </cfRule>
    <cfRule type="cellIs" dxfId="12" priority="14" operator="equal">
      <formula>"YES"</formula>
    </cfRule>
  </conditionalFormatting>
  <conditionalFormatting sqref="F13">
    <cfRule type="cellIs" dxfId="11" priority="11" operator="equal">
      <formula>"NO"</formula>
    </cfRule>
    <cfRule type="cellIs" dxfId="10" priority="12" operator="equal">
      <formula>"YES"</formula>
    </cfRule>
  </conditionalFormatting>
  <conditionalFormatting sqref="F17">
    <cfRule type="cellIs" dxfId="9" priority="9" operator="equal">
      <formula>"NO"</formula>
    </cfRule>
    <cfRule type="cellIs" dxfId="8" priority="10" operator="equal">
      <formula>"YES"</formula>
    </cfRule>
  </conditionalFormatting>
  <conditionalFormatting sqref="F19">
    <cfRule type="cellIs" dxfId="7" priority="7" operator="equal">
      <formula>"NO"</formula>
    </cfRule>
    <cfRule type="cellIs" dxfId="6" priority="8" operator="equal">
      <formula>"YES"</formula>
    </cfRule>
  </conditionalFormatting>
  <conditionalFormatting sqref="F48">
    <cfRule type="cellIs" dxfId="5" priority="5" operator="equal">
      <formula>"NO"</formula>
    </cfRule>
    <cfRule type="cellIs" dxfId="4" priority="6" operator="equal">
      <formula>"YES"</formula>
    </cfRule>
  </conditionalFormatting>
  <conditionalFormatting sqref="F50">
    <cfRule type="cellIs" dxfId="3" priority="3" operator="equal">
      <formula>"NO"</formula>
    </cfRule>
    <cfRule type="cellIs" dxfId="2" priority="4" operator="equal">
      <formula>"YES"</formula>
    </cfRule>
  </conditionalFormatting>
  <conditionalFormatting sqref="F63">
    <cfRule type="cellIs" dxfId="1" priority="1" operator="equal">
      <formula>"NO"</formula>
    </cfRule>
    <cfRule type="cellIs" dxfId="0" priority="2" operator="equal">
      <formula>"YES"</formula>
    </cfRule>
  </conditionalFormatting>
  <dataValidations count="1">
    <dataValidation type="list" allowBlank="1" showInputMessage="1" showErrorMessage="1" sqref="P10:P14 P4:P8 P53:P58 P28:P45 P16:P26 P47:P51 P60:P76">
      <formula1>skillID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Dropsuit Skill Bonuses</vt:lpstr>
      <vt:lpstr>Weapons</vt:lpstr>
      <vt:lpstr>Weapon Ranges</vt:lpstr>
      <vt:lpstr>Dropsuits</vt:lpstr>
    </vt:vector>
  </TitlesOfParts>
  <Company>CCP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</dc:creator>
  <cp:lastModifiedBy>Mr</cp:lastModifiedBy>
  <dcterms:created xsi:type="dcterms:W3CDTF">2014-01-17T07:58:08Z</dcterms:created>
  <dcterms:modified xsi:type="dcterms:W3CDTF">2014-01-17T08:06:47Z</dcterms:modified>
</cp:coreProperties>
</file>